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d8421\Documents\L2 bla cloning in PA\Manuscript material\Final docs for review\"/>
    </mc:Choice>
  </mc:AlternateContent>
  <xr:revisionPtr revIDLastSave="0" documentId="13_ncr:1_{C50F9DBA-0B7F-451E-9A96-E5F333EF83CF}" xr6:coauthVersionLast="47" xr6:coauthVersionMax="47" xr10:uidLastSave="{00000000-0000-0000-0000-000000000000}"/>
  <bookViews>
    <workbookView xWindow="-110" yWindow="-110" windowWidth="19420" windowHeight="11500" firstSheet="5" activeTab="7" xr2:uid="{A5CF2574-6FBA-468B-9436-E3C62CCA2121}"/>
  </bookViews>
  <sheets>
    <sheet name="2024-04-18" sheetId="8" r:id="rId1"/>
    <sheet name="2024-05-08" sheetId="9" r:id="rId2"/>
    <sheet name="2024-06-14" sheetId="13" r:id="rId3"/>
    <sheet name="2024-06-28" sheetId="10" r:id="rId4"/>
    <sheet name="2025-12-05" sheetId="11" r:id="rId5"/>
    <sheet name="2026-01-09" sheetId="12" r:id="rId6"/>
    <sheet name="2026-01-22" sheetId="14" r:id="rId7"/>
    <sheet name="imi, blaL2" sheetId="1" r:id="rId8"/>
    <sheet name="imi, ampC" sheetId="2" r:id="rId9"/>
    <sheet name="blaL2, all" sheetId="3" r:id="rId10"/>
    <sheet name="ampC, all" sheetId="4" r:id="rId11"/>
  </sheets>
  <definedNames>
    <definedName name="_xlnm._FilterDatabase" localSheetId="1" hidden="1">'2024-05-08'!$A$1:$I$41</definedName>
    <definedName name="_xlnm._FilterDatabase" localSheetId="2" hidden="1">'2024-06-14'!$F$1:$F$20</definedName>
    <definedName name="_xlnm._FilterDatabase" localSheetId="3" hidden="1">'2024-06-28'!$E$1:$E$16</definedName>
    <definedName name="_xlnm._FilterDatabase" localSheetId="9" hidden="1">'blaL2, all'!$B$3:$AA$27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I11" i="2" l="1"/>
  <c r="H11" i="2"/>
  <c r="I10" i="2"/>
  <c r="H10" i="2"/>
  <c r="I9" i="2"/>
  <c r="H9" i="2"/>
  <c r="I8" i="2"/>
  <c r="H8" i="2"/>
  <c r="H4" i="2"/>
  <c r="I4" i="2"/>
  <c r="H5" i="2"/>
  <c r="I5" i="2"/>
  <c r="H6" i="2"/>
  <c r="I6" i="2"/>
  <c r="I3" i="2"/>
  <c r="H3" i="2"/>
  <c r="K17" i="1"/>
  <c r="J17" i="1"/>
  <c r="K16" i="1"/>
  <c r="J16" i="1"/>
  <c r="K15" i="1"/>
  <c r="J15" i="1"/>
  <c r="K14" i="1"/>
  <c r="J14" i="1"/>
  <c r="K11" i="1"/>
  <c r="J11" i="1"/>
  <c r="K10" i="1"/>
  <c r="J10" i="1"/>
  <c r="K9" i="1"/>
  <c r="J9" i="1"/>
  <c r="K8" i="1"/>
  <c r="J8" i="1"/>
  <c r="J4" i="1"/>
  <c r="K4" i="1"/>
  <c r="J5" i="1"/>
  <c r="K5" i="1"/>
  <c r="J6" i="1"/>
  <c r="K6" i="1"/>
  <c r="K3" i="1"/>
  <c r="J3" i="1"/>
  <c r="I31" i="4"/>
  <c r="I24" i="4"/>
  <c r="I17" i="4"/>
  <c r="M31" i="3"/>
  <c r="M24" i="3"/>
  <c r="M17" i="3"/>
  <c r="Z13" i="3" l="1"/>
  <c r="Y13" i="3"/>
  <c r="Z12" i="3"/>
  <c r="Y12" i="3"/>
  <c r="Z11" i="3"/>
  <c r="Y11" i="3"/>
  <c r="Z10" i="3"/>
  <c r="Y10" i="3"/>
  <c r="Z9" i="3"/>
  <c r="Y9" i="3"/>
  <c r="Z7" i="3"/>
  <c r="Y7" i="3"/>
  <c r="Z6" i="3"/>
  <c r="Y6" i="3"/>
  <c r="Z5" i="3"/>
  <c r="Y5" i="3"/>
  <c r="Z4" i="3"/>
  <c r="Y4" i="3"/>
  <c r="Z3" i="3"/>
  <c r="Y3" i="3"/>
  <c r="Z17" i="3"/>
  <c r="Z18" i="3"/>
  <c r="Z19" i="3"/>
  <c r="Z20" i="3"/>
  <c r="Z16" i="3"/>
  <c r="Y17" i="3"/>
  <c r="Y18" i="3"/>
  <c r="Y19" i="3"/>
  <c r="Y20" i="3"/>
  <c r="Y16" i="3"/>
  <c r="V17" i="4"/>
  <c r="V18" i="4"/>
  <c r="V19" i="4"/>
  <c r="V20" i="4"/>
  <c r="V16" i="4"/>
  <c r="V10" i="4"/>
  <c r="V11" i="4"/>
  <c r="V12" i="4"/>
  <c r="V13" i="4"/>
  <c r="V9" i="4"/>
  <c r="V6" i="4"/>
  <c r="V4" i="4"/>
  <c r="V5" i="4"/>
  <c r="V7" i="4"/>
  <c r="V3" i="4"/>
  <c r="I18" i="4"/>
  <c r="I16" i="4"/>
  <c r="U3" i="4"/>
  <c r="M18" i="3" l="1"/>
  <c r="M16" i="3"/>
  <c r="K17" i="4"/>
  <c r="K18" i="4"/>
  <c r="G17" i="4" l="1"/>
  <c r="E17" i="4"/>
  <c r="U16" i="3" l="1"/>
  <c r="U17" i="3"/>
  <c r="U18" i="3"/>
  <c r="U19" i="3"/>
  <c r="U20" i="3"/>
  <c r="U13" i="4"/>
  <c r="U12" i="4"/>
  <c r="U11" i="4"/>
  <c r="U10" i="4"/>
  <c r="U9" i="4"/>
  <c r="U4" i="4"/>
  <c r="U5" i="4"/>
  <c r="U6" i="4"/>
  <c r="U7" i="4"/>
  <c r="S20" i="4"/>
  <c r="Q20" i="4"/>
  <c r="O20" i="4"/>
  <c r="M20" i="4"/>
  <c r="U20" i="4" s="1"/>
  <c r="S19" i="4"/>
  <c r="Q19" i="4"/>
  <c r="O19" i="4"/>
  <c r="M19" i="4"/>
  <c r="Q18" i="4"/>
  <c r="G18" i="4"/>
  <c r="E18" i="4"/>
  <c r="S17" i="4"/>
  <c r="Q17" i="4"/>
  <c r="O17" i="4"/>
  <c r="M17" i="4"/>
  <c r="U17" i="4" s="1"/>
  <c r="S16" i="4"/>
  <c r="Q16" i="4"/>
  <c r="O16" i="4"/>
  <c r="M16" i="4"/>
  <c r="K16" i="4"/>
  <c r="G16" i="4"/>
  <c r="E16" i="4"/>
  <c r="Q16" i="3"/>
  <c r="S16" i="3"/>
  <c r="Q17" i="3"/>
  <c r="S17" i="3"/>
  <c r="Q19" i="3"/>
  <c r="S19" i="3"/>
  <c r="Q20" i="3"/>
  <c r="S20" i="3"/>
  <c r="G3" i="3"/>
  <c r="K3" i="3"/>
  <c r="G4" i="3"/>
  <c r="K4" i="3"/>
  <c r="G5" i="3"/>
  <c r="K5" i="3"/>
  <c r="G9" i="3"/>
  <c r="K9" i="3"/>
  <c r="G10" i="3"/>
  <c r="K10" i="3"/>
  <c r="G11" i="3"/>
  <c r="K11" i="3"/>
  <c r="O16" i="3"/>
  <c r="W16" i="3"/>
  <c r="O17" i="3"/>
  <c r="W17" i="3"/>
  <c r="O18" i="3"/>
  <c r="W19" i="3"/>
  <c r="W20" i="3"/>
  <c r="D14" i="2"/>
  <c r="F14" i="2"/>
  <c r="D15" i="2"/>
  <c r="F15" i="2"/>
  <c r="D16" i="2"/>
  <c r="F16" i="2"/>
  <c r="D17" i="2"/>
  <c r="F17" i="2"/>
  <c r="H6" i="1"/>
  <c r="E6" i="1"/>
  <c r="H5" i="1"/>
  <c r="E5" i="1"/>
  <c r="H4" i="1"/>
  <c r="E4" i="1"/>
  <c r="H3" i="1"/>
  <c r="E3" i="1"/>
  <c r="H11" i="1"/>
  <c r="E11" i="1"/>
  <c r="H10" i="1"/>
  <c r="E10" i="1"/>
  <c r="H9" i="1"/>
  <c r="E9" i="1"/>
  <c r="H8" i="1"/>
  <c r="E8" i="1"/>
  <c r="I17" i="2" l="1"/>
  <c r="H17" i="2"/>
  <c r="I16" i="2"/>
  <c r="H16" i="2"/>
  <c r="F22" i="2" s="1"/>
  <c r="F28" i="2" s="1"/>
  <c r="I15" i="2"/>
  <c r="H15" i="2"/>
  <c r="I14" i="2"/>
  <c r="H14" i="2"/>
  <c r="F20" i="2" s="1"/>
  <c r="F26" i="2" s="1"/>
  <c r="U19" i="4"/>
  <c r="U18" i="4"/>
  <c r="U16" i="4"/>
  <c r="D20" i="2"/>
  <c r="D26" i="2" s="1"/>
  <c r="H14" i="1"/>
  <c r="E16" i="1"/>
  <c r="H16" i="1"/>
  <c r="E14" i="1"/>
  <c r="E15" i="1"/>
  <c r="H15" i="1"/>
  <c r="E17" i="1"/>
  <c r="H17" i="1"/>
  <c r="K17" i="3"/>
  <c r="K16" i="3"/>
  <c r="G17" i="3"/>
  <c r="G16" i="3"/>
  <c r="G18" i="3"/>
  <c r="K18" i="3"/>
  <c r="F21" i="2" l="1"/>
  <c r="F27" i="2" s="1"/>
  <c r="D21" i="2"/>
  <c r="D27" i="2" s="1"/>
  <c r="I25" i="4"/>
  <c r="I32" i="4" s="1"/>
  <c r="I23" i="4"/>
  <c r="I30" i="4" s="1"/>
  <c r="E24" i="4"/>
  <c r="E31" i="4" s="1"/>
  <c r="K25" i="4"/>
  <c r="K32" i="4" s="1"/>
  <c r="K24" i="4"/>
  <c r="K31" i="4" s="1"/>
  <c r="Q26" i="4"/>
  <c r="Q33" i="4" s="1"/>
  <c r="G24" i="4"/>
  <c r="G31" i="4" s="1"/>
  <c r="E22" i="1"/>
  <c r="D23" i="2"/>
  <c r="D29" i="2" s="1"/>
  <c r="D22" i="2"/>
  <c r="D28" i="2" s="1"/>
  <c r="F23" i="2"/>
  <c r="F29" i="2" s="1"/>
  <c r="E23" i="1"/>
  <c r="E29" i="1" s="1"/>
  <c r="Q27" i="4"/>
  <c r="Q34" i="4" s="1"/>
  <c r="O27" i="4"/>
  <c r="O34" i="4" s="1"/>
  <c r="M23" i="4"/>
  <c r="M30" i="4" s="1"/>
  <c r="M27" i="4"/>
  <c r="M34" i="4" s="1"/>
  <c r="O24" i="4"/>
  <c r="O31" i="4" s="1"/>
  <c r="S23" i="4"/>
  <c r="S30" i="4" s="1"/>
  <c r="M24" i="4"/>
  <c r="M31" i="4" s="1"/>
  <c r="G25" i="4"/>
  <c r="G32" i="4" s="1"/>
  <c r="E25" i="4"/>
  <c r="E32" i="4" s="1"/>
  <c r="O23" i="4"/>
  <c r="O30" i="4" s="1"/>
  <c r="Q23" i="4"/>
  <c r="Q30" i="4" s="1"/>
  <c r="E23" i="4"/>
  <c r="E30" i="4" s="1"/>
  <c r="S24" i="4"/>
  <c r="S31" i="4" s="1"/>
  <c r="K23" i="4"/>
  <c r="K30" i="4" s="1"/>
  <c r="S26" i="4"/>
  <c r="S33" i="4" s="1"/>
  <c r="Q25" i="4"/>
  <c r="Q32" i="4" s="1"/>
  <c r="G23" i="4"/>
  <c r="G30" i="4" s="1"/>
  <c r="Q24" i="4"/>
  <c r="Q31" i="4" s="1"/>
  <c r="M26" i="4"/>
  <c r="M33" i="4" s="1"/>
  <c r="O26" i="4"/>
  <c r="O33" i="4" s="1"/>
  <c r="S27" i="4"/>
  <c r="S34" i="4" s="1"/>
  <c r="H23" i="1"/>
  <c r="H29" i="1" s="1"/>
  <c r="H22" i="1"/>
  <c r="H28" i="1" s="1"/>
  <c r="M25" i="3" l="1"/>
  <c r="M32" i="3" s="1"/>
  <c r="M23" i="3"/>
  <c r="M30" i="3" s="1"/>
  <c r="E20" i="1"/>
  <c r="E26" i="1" s="1"/>
  <c r="E21" i="1"/>
  <c r="E27" i="1" s="1"/>
  <c r="H21" i="1"/>
  <c r="H27" i="1" s="1"/>
  <c r="H20" i="1"/>
  <c r="H26" i="1" s="1"/>
  <c r="S26" i="3"/>
  <c r="S33" i="3" s="1"/>
  <c r="U25" i="3"/>
  <c r="U32" i="3" s="1"/>
  <c r="U26" i="3"/>
  <c r="U33" i="3" s="1"/>
  <c r="U27" i="3"/>
  <c r="U34" i="3" s="1"/>
  <c r="U24" i="3"/>
  <c r="U31" i="3" s="1"/>
  <c r="U23" i="3"/>
  <c r="U30" i="3" s="1"/>
  <c r="Q26" i="3"/>
  <c r="Q33" i="3" s="1"/>
  <c r="S24" i="3"/>
  <c r="S31" i="3" s="1"/>
  <c r="Q24" i="3"/>
  <c r="Q31" i="3" s="1"/>
  <c r="S23" i="3"/>
  <c r="S30" i="3" s="1"/>
  <c r="K24" i="3"/>
  <c r="K31" i="3" s="1"/>
  <c r="W27" i="3"/>
  <c r="W34" i="3" s="1"/>
  <c r="Q23" i="3"/>
  <c r="Q30" i="3" s="1"/>
  <c r="K23" i="3"/>
  <c r="K30" i="3" s="1"/>
  <c r="G23" i="3"/>
  <c r="G30" i="3" s="1"/>
  <c r="Q27" i="3"/>
  <c r="Q34" i="3" s="1"/>
  <c r="G24" i="3"/>
  <c r="G31" i="3" s="1"/>
  <c r="W24" i="3"/>
  <c r="W31" i="3" s="1"/>
  <c r="G25" i="3"/>
  <c r="G32" i="3" s="1"/>
  <c r="W26" i="3"/>
  <c r="W33" i="3" s="1"/>
  <c r="K25" i="3"/>
  <c r="K32" i="3" s="1"/>
  <c r="O24" i="3"/>
  <c r="O31" i="3" s="1"/>
  <c r="W23" i="3"/>
  <c r="W30" i="3" s="1"/>
  <c r="O23" i="3"/>
  <c r="O30" i="3" s="1"/>
  <c r="S27" i="3"/>
  <c r="S34" i="3" s="1"/>
  <c r="O25" i="3"/>
  <c r="O32" i="3" s="1"/>
</calcChain>
</file>

<file path=xl/sharedStrings.xml><?xml version="1.0" encoding="utf-8"?>
<sst xmlns="http://schemas.openxmlformats.org/spreadsheetml/2006/main" count="1809" uniqueCount="159">
  <si>
    <t>Gene</t>
  </si>
  <si>
    <t>Sample</t>
  </si>
  <si>
    <t>RNA-1 (2024/03/22)</t>
  </si>
  <si>
    <t>RNA-2 (2024/04/17)</t>
  </si>
  <si>
    <t>qpcr1 (2024/04/18</t>
  </si>
  <si>
    <t>qpcr2 (2024/05/08)</t>
  </si>
  <si>
    <t>Unkn</t>
  </si>
  <si>
    <t>PA14blaUI</t>
  </si>
  <si>
    <t>PA14blaIm</t>
  </si>
  <si>
    <t>PA086UI</t>
  </si>
  <si>
    <t>HEX</t>
  </si>
  <si>
    <t>rpoD</t>
  </si>
  <si>
    <t>FAM</t>
  </si>
  <si>
    <t>blaL2</t>
  </si>
  <si>
    <t>ampC</t>
  </si>
  <si>
    <t>PS2046</t>
  </si>
  <si>
    <t>PS2045</t>
  </si>
  <si>
    <t>PA14blaIPTG</t>
  </si>
  <si>
    <t>2^-∆∆Ct rpoD</t>
  </si>
  <si>
    <t>qpcr1 (2026/01/09)</t>
  </si>
  <si>
    <t>qpcr1 (2025/06/28)</t>
  </si>
  <si>
    <t>PA-NM-086</t>
  </si>
  <si>
    <t>qpcr (2026/01/22)</t>
  </si>
  <si>
    <t>qpcr (2025/01/09)</t>
  </si>
  <si>
    <t>Average</t>
  </si>
  <si>
    <t>Standard deviation</t>
  </si>
  <si>
    <t>Flurophore</t>
  </si>
  <si>
    <t>Final Average</t>
  </si>
  <si>
    <t>qpcr1 (2025/12/05)</t>
  </si>
  <si>
    <t>Well</t>
  </si>
  <si>
    <t>Fluor</t>
  </si>
  <si>
    <t>Target</t>
  </si>
  <si>
    <t>Content</t>
  </si>
  <si>
    <t>Biological Set Name</t>
  </si>
  <si>
    <t>Cq</t>
  </si>
  <si>
    <t>A01</t>
  </si>
  <si>
    <t>A02</t>
  </si>
  <si>
    <t>A03</t>
  </si>
  <si>
    <t>A04</t>
  </si>
  <si>
    <t>A07</t>
  </si>
  <si>
    <t>A08</t>
  </si>
  <si>
    <t>A10</t>
  </si>
  <si>
    <t>A11</t>
  </si>
  <si>
    <t/>
  </si>
  <si>
    <t>B01</t>
  </si>
  <si>
    <t>NRT</t>
  </si>
  <si>
    <t>B02</t>
  </si>
  <si>
    <t>B03</t>
  </si>
  <si>
    <t>B04</t>
  </si>
  <si>
    <t>B05</t>
  </si>
  <si>
    <t>B07</t>
  </si>
  <si>
    <t>B08</t>
  </si>
  <si>
    <t>B10</t>
  </si>
  <si>
    <t>C01</t>
  </si>
  <si>
    <t>C02</t>
  </si>
  <si>
    <t>C03</t>
  </si>
  <si>
    <t>C04</t>
  </si>
  <si>
    <t>C05</t>
  </si>
  <si>
    <t>C06</t>
  </si>
  <si>
    <t>C07</t>
  </si>
  <si>
    <t>C09</t>
  </si>
  <si>
    <t>C10</t>
  </si>
  <si>
    <t>D01</t>
  </si>
  <si>
    <t>D02</t>
  </si>
  <si>
    <t>D03</t>
  </si>
  <si>
    <t>D04</t>
  </si>
  <si>
    <t>D05</t>
  </si>
  <si>
    <t>D06</t>
  </si>
  <si>
    <t>D07</t>
  </si>
  <si>
    <t>D09</t>
  </si>
  <si>
    <t>D10</t>
  </si>
  <si>
    <t>E01</t>
  </si>
  <si>
    <t>E02</t>
  </si>
  <si>
    <t>E03</t>
  </si>
  <si>
    <t>E04</t>
  </si>
  <si>
    <t>E05</t>
  </si>
  <si>
    <t>E07</t>
  </si>
  <si>
    <t>E10</t>
  </si>
  <si>
    <t>F02</t>
  </si>
  <si>
    <t>F04</t>
  </si>
  <si>
    <t>F10</t>
  </si>
  <si>
    <t>G01</t>
  </si>
  <si>
    <t>G02</t>
  </si>
  <si>
    <t>G03</t>
  </si>
  <si>
    <t>G04</t>
  </si>
  <si>
    <t>G05</t>
  </si>
  <si>
    <t>G06</t>
  </si>
  <si>
    <t>G07</t>
  </si>
  <si>
    <t>G09</t>
  </si>
  <si>
    <t>G10</t>
  </si>
  <si>
    <t>H04</t>
  </si>
  <si>
    <t>H05</t>
  </si>
  <si>
    <t>H06</t>
  </si>
  <si>
    <t>H09</t>
  </si>
  <si>
    <t>H10</t>
  </si>
  <si>
    <t>Cq Mean</t>
  </si>
  <si>
    <t>Cq Std. Dev</t>
  </si>
  <si>
    <t>A12</t>
  </si>
  <si>
    <t>B12</t>
  </si>
  <si>
    <t>C12</t>
  </si>
  <si>
    <t>F12</t>
  </si>
  <si>
    <t>G12</t>
  </si>
  <si>
    <t>Starting Quantity (SQ)</t>
  </si>
  <si>
    <t>Log Starting Quantity</t>
  </si>
  <si>
    <t>SQ Mean</t>
  </si>
  <si>
    <t>SQ Std. Dev</t>
  </si>
  <si>
    <t>Set Point</t>
  </si>
  <si>
    <t>Well Note</t>
  </si>
  <si>
    <t>PA14blaL2UI</t>
  </si>
  <si>
    <t>PA14blaL2IPTG</t>
  </si>
  <si>
    <t>PA14blaL2-1</t>
  </si>
  <si>
    <t>UT</t>
  </si>
  <si>
    <t>IPTG</t>
  </si>
  <si>
    <t>PA14blaL2-2</t>
  </si>
  <si>
    <t>PS2045-1</t>
  </si>
  <si>
    <t>PS2046-1</t>
  </si>
  <si>
    <t>PS2045-2</t>
  </si>
  <si>
    <t>PS2046-2</t>
  </si>
  <si>
    <t>PA-NM-086-1</t>
  </si>
  <si>
    <t>PA-NM-086-2</t>
  </si>
  <si>
    <t>Remaining samples; 2026-01-11</t>
  </si>
  <si>
    <t>Average Cq</t>
  </si>
  <si>
    <t>qpcr (2024/05/08)</t>
  </si>
  <si>
    <t>qpcr1 (2024/04/18)</t>
  </si>
  <si>
    <t>∆Cq, (blaL2 - rpoD)</t>
  </si>
  <si>
    <t>qpcr1 (2024/05/08)</t>
  </si>
  <si>
    <t>PA-NM-86UI</t>
  </si>
  <si>
    <t>PA-NM-86Im</t>
  </si>
  <si>
    <t>27.0171-NM-86769938</t>
  </si>
  <si>
    <t>RNA (2025/06/27)</t>
  </si>
  <si>
    <t>RNA-3 (2025/06/13)</t>
  </si>
  <si>
    <t>qpcr1 (2025/06/14)</t>
  </si>
  <si>
    <t>RNA-4 (2025/06/27)</t>
  </si>
  <si>
    <t>RNA-6 (2025/12/04)</t>
  </si>
  <si>
    <t>RNA-7 (2026/01/08)</t>
  </si>
  <si>
    <t>RNA-8 (2026/01/09)</t>
  </si>
  <si>
    <t>B09</t>
  </si>
  <si>
    <t>F09</t>
  </si>
  <si>
    <t>B06</t>
  </si>
  <si>
    <t>RNA-5 (2025/11/25)</t>
  </si>
  <si>
    <t>RNA-7 (2026/01/07)</t>
  </si>
  <si>
    <t>RNA-8 (2026/01/08)</t>
  </si>
  <si>
    <t>∆Cq, (ampC - rpoD)</t>
  </si>
  <si>
    <t>F06</t>
  </si>
  <si>
    <t>PA14bla+IPTG</t>
  </si>
  <si>
    <t>RNA (2025/06/13)</t>
  </si>
  <si>
    <t>RNA (2026/01/09)</t>
  </si>
  <si>
    <t>RNA (2026/01/08)</t>
  </si>
  <si>
    <t>RNA (2025/11/25)</t>
  </si>
  <si>
    <t>RNA (2025/12/04)</t>
  </si>
  <si>
    <t>All versus PA14blaUI</t>
  </si>
  <si>
    <t>∆∆Ct rpoD, All vs PA14blaUI</t>
  </si>
  <si>
    <t>2^-∆∆Cq, Imi vs UI</t>
  </si>
  <si>
    <t>PA14blaImi</t>
  </si>
  <si>
    <t>PA086Imi</t>
  </si>
  <si>
    <t>∆∆Cq rpoD, Imi vs UI</t>
  </si>
  <si>
    <t>Imi vs UI</t>
  </si>
  <si>
    <t>Imipenem (Imi)</t>
  </si>
  <si>
    <t>Uninduced (UI)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</si>
</sst>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.00;\-###0.00"/>
    <numFmt numFmtId="165" formatCode="0.00_);\(0.00\)"/>
    <numFmt numFmtId="166" formatCode="###0.000;\-###0.000"/>
    <numFmt numFmtId="167" formatCode="###0.00000;\-###0.00000"/>
    <numFmt numFmtId="168" formatCode="###0.0;\-###0.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sz val="8.25"/>
      <name val="Microsoft Sans Serif"/>
      <family val="2"/>
    </font>
    <font>
      <sz val="8"/>
      <color theme="1"/>
      <name val="Microsoft Sans Serif"/>
      <family val="2"/>
    </font>
    <font>
      <sz val="8"/>
      <name val="Aptos Narrow"/>
      <family val="2"/>
      <scheme val="min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CE9"/>
        <bgColor rgb="FF000000"/>
      </patternFill>
    </fill>
    <fill>
      <patternFill patternType="solid">
        <fgColor indexed="25"/>
      </patternFill>
    </fill>
    <fill>
      <patternFill patternType="solid">
        <fgColor indexed="32"/>
      </patternFill>
    </fill>
    <fill>
      <patternFill patternType="solid">
        <fgColor indexed="27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>
      <protection locked="0"/>
    </xf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readingOrder="1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/>
    <xf numFmtId="2" fontId="0" fillId="0" borderId="0" xfId="0" applyNumberFormat="1"/>
    <xf numFmtId="2" fontId="6" fillId="0" borderId="0" xfId="0" applyNumberFormat="1" applyFont="1" applyAlignment="1">
      <alignment vertical="center"/>
    </xf>
    <xf numFmtId="165" fontId="3" fillId="0" borderId="0" xfId="0" applyNumberFormat="1" applyFont="1"/>
    <xf numFmtId="49" fontId="0" fillId="0" borderId="0" xfId="0" applyNumberForma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/>
    <xf numFmtId="166" fontId="0" fillId="0" borderId="0" xfId="0" applyNumberFormat="1" applyAlignment="1">
      <alignment vertical="center"/>
    </xf>
    <xf numFmtId="2" fontId="3" fillId="0" borderId="0" xfId="0" applyNumberFormat="1" applyFont="1"/>
    <xf numFmtId="0" fontId="7" fillId="0" borderId="0" xfId="0" applyFont="1"/>
    <xf numFmtId="166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2" fontId="2" fillId="0" borderId="0" xfId="0" applyNumberFormat="1" applyFont="1"/>
    <xf numFmtId="2" fontId="8" fillId="0" borderId="0" xfId="0" applyNumberFormat="1" applyFont="1" applyAlignment="1">
      <alignment vertical="center"/>
    </xf>
    <xf numFmtId="0" fontId="6" fillId="0" borderId="0" xfId="0" applyFont="1"/>
    <xf numFmtId="0" fontId="5" fillId="0" borderId="0" xfId="0" applyFont="1"/>
    <xf numFmtId="2" fontId="6" fillId="0" borderId="0" xfId="0" applyNumberFormat="1" applyFont="1"/>
    <xf numFmtId="2" fontId="5" fillId="0" borderId="0" xfId="0" applyNumberFormat="1" applyFont="1"/>
    <xf numFmtId="49" fontId="9" fillId="0" borderId="0" xfId="0" applyNumberFormat="1" applyFont="1" applyAlignment="1">
      <alignment vertical="center"/>
    </xf>
    <xf numFmtId="0" fontId="10" fillId="0" borderId="0" xfId="0" applyFont="1"/>
    <xf numFmtId="164" fontId="7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1" fillId="3" borderId="0" xfId="0" applyFont="1" applyFill="1" applyAlignment="1" applyProtection="1">
      <alignment horizontal="center" vertical="center" wrapText="1"/>
      <protection locked="0"/>
    </xf>
    <xf numFmtId="49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0" fillId="4" borderId="0" xfId="0" applyFill="1" applyAlignment="1" applyProtection="1">
      <alignment horizontal="center" vertical="center" wrapText="1"/>
      <protection locked="0"/>
    </xf>
    <xf numFmtId="49" fontId="0" fillId="5" borderId="0" xfId="0" applyNumberFormat="1" applyFill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167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11" fillId="0" borderId="0" xfId="1" applyNumberFormat="1" applyAlignment="1" applyProtection="1">
      <alignment vertical="center"/>
    </xf>
    <xf numFmtId="164" fontId="11" fillId="0" borderId="0" xfId="1" applyNumberFormat="1" applyAlignment="1" applyProtection="1">
      <alignment vertical="center"/>
    </xf>
    <xf numFmtId="166" fontId="11" fillId="0" borderId="0" xfId="1" applyNumberFormat="1" applyAlignment="1" applyProtection="1">
      <alignment vertical="center"/>
    </xf>
    <xf numFmtId="2" fontId="1" fillId="0" borderId="0" xfId="0" applyNumberFormat="1" applyFont="1"/>
    <xf numFmtId="166" fontId="1" fillId="0" borderId="0" xfId="0" applyNumberFormat="1" applyFont="1" applyAlignment="1">
      <alignment vertical="center"/>
    </xf>
    <xf numFmtId="0" fontId="1" fillId="2" borderId="0" xfId="0" applyFont="1" applyFill="1"/>
    <xf numFmtId="49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49" fontId="9" fillId="0" borderId="0" xfId="1" applyNumberFormat="1" applyFont="1" applyAlignment="1" applyProtection="1">
      <alignment vertical="center"/>
    </xf>
    <xf numFmtId="0" fontId="0" fillId="2" borderId="0" xfId="0" applyFill="1"/>
    <xf numFmtId="164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14" fillId="0" borderId="0" xfId="1" applyNumberFormat="1" applyFont="1" applyAlignment="1" applyProtection="1">
      <alignment vertical="center"/>
    </xf>
    <xf numFmtId="0" fontId="2" fillId="7" borderId="0" xfId="0" applyFont="1" applyFill="1" applyAlignment="1">
      <alignment horizontal="left"/>
    </xf>
    <xf numFmtId="49" fontId="2" fillId="7" borderId="0" xfId="0" applyNumberFormat="1" applyFont="1" applyFill="1" applyAlignment="1">
      <alignment horizontal="left" vertical="center"/>
    </xf>
    <xf numFmtId="164" fontId="6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14" fillId="5" borderId="0" xfId="1" applyNumberFormat="1" applyFont="1" applyFill="1" applyAlignment="1">
      <alignment horizontal="center" vertical="center"/>
      <protection locked="0"/>
    </xf>
    <xf numFmtId="0" fontId="14" fillId="4" borderId="0" xfId="1" applyFont="1" applyFill="1" applyAlignment="1">
      <alignment horizontal="center" vertical="center" wrapText="1"/>
      <protection locked="0"/>
    </xf>
    <xf numFmtId="0" fontId="14" fillId="4" borderId="0" xfId="1" applyFont="1" applyFill="1" applyAlignment="1">
      <alignment horizontal="center" vertical="center"/>
      <protection locked="0"/>
    </xf>
    <xf numFmtId="0" fontId="14" fillId="6" borderId="0" xfId="1" applyFont="1" applyFill="1" applyAlignment="1">
      <alignment horizontal="center" vertical="center"/>
      <protection locked="0"/>
    </xf>
    <xf numFmtId="0" fontId="15" fillId="0" borderId="0" xfId="0" applyFont="1"/>
    <xf numFmtId="164" fontId="14" fillId="0" borderId="0" xfId="1" applyNumberFormat="1" applyFont="1" applyAlignment="1" applyProtection="1">
      <alignment vertical="center"/>
    </xf>
    <xf numFmtId="166" fontId="14" fillId="0" borderId="0" xfId="1" applyNumberFormat="1" applyFont="1" applyAlignment="1" applyProtection="1">
      <alignment vertical="center"/>
    </xf>
    <xf numFmtId="167" fontId="14" fillId="0" borderId="0" xfId="1" applyNumberFormat="1" applyFont="1" applyAlignment="1" applyProtection="1">
      <alignment vertical="center"/>
    </xf>
    <xf numFmtId="168" fontId="14" fillId="0" borderId="0" xfId="1" applyNumberFormat="1" applyFont="1" applyAlignment="1" applyProtection="1">
      <alignment vertical="center"/>
    </xf>
    <xf numFmtId="0" fontId="14" fillId="0" borderId="0" xfId="1" applyFont="1" applyAlignment="1" applyProtection="1">
      <alignment vertical="center"/>
    </xf>
    <xf numFmtId="49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0" fontId="15" fillId="4" borderId="0" xfId="0" applyFont="1" applyFill="1" applyAlignment="1" applyProtection="1">
      <alignment horizontal="center" vertical="center" wrapText="1"/>
      <protection locked="0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7" borderId="0" xfId="0" applyFont="1" applyFill="1"/>
    <xf numFmtId="49" fontId="3" fillId="2" borderId="0" xfId="0" applyNumberFormat="1" applyFont="1" applyFill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3D537535-904F-4395-ACB3-5BEB1D1235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6226-A7AC-4107-B731-6BC7255362AE}">
  <dimension ref="A1:H41"/>
  <sheetViews>
    <sheetView zoomScale="80" zoomScaleNormal="80" workbookViewId="0">
      <selection activeCell="H15" sqref="H15"/>
    </sheetView>
  </sheetViews>
  <sheetFormatPr defaultRowHeight="14.5" x14ac:dyDescent="0.35"/>
  <cols>
    <col min="5" max="5" width="15.7265625" customWidth="1"/>
    <col min="6" max="6" width="19.36328125" customWidth="1"/>
    <col min="8" max="8" width="17.1796875" bestFit="1" customWidth="1"/>
  </cols>
  <sheetData>
    <row r="1" spans="1:8" x14ac:dyDescent="0.35">
      <c r="A1" s="49" t="s">
        <v>29</v>
      </c>
      <c r="B1" s="49" t="s">
        <v>30</v>
      </c>
      <c r="C1" s="49" t="s">
        <v>31</v>
      </c>
      <c r="D1" s="49" t="s">
        <v>32</v>
      </c>
      <c r="E1" s="49" t="s">
        <v>1</v>
      </c>
      <c r="F1" s="49" t="s">
        <v>33</v>
      </c>
      <c r="G1" s="49" t="s">
        <v>34</v>
      </c>
    </row>
    <row r="2" spans="1:8" x14ac:dyDescent="0.35">
      <c r="A2" s="50" t="s">
        <v>56</v>
      </c>
      <c r="B2" s="50" t="s">
        <v>12</v>
      </c>
      <c r="C2" s="50" t="s">
        <v>13</v>
      </c>
      <c r="D2" s="50" t="s">
        <v>6</v>
      </c>
      <c r="E2" s="50" t="s">
        <v>7</v>
      </c>
      <c r="F2" s="2" t="s">
        <v>2</v>
      </c>
      <c r="G2" s="51">
        <v>24.168125125266901</v>
      </c>
      <c r="H2" s="9"/>
    </row>
    <row r="3" spans="1:8" x14ac:dyDescent="0.35">
      <c r="A3" s="50" t="s">
        <v>57</v>
      </c>
      <c r="B3" s="50" t="s">
        <v>12</v>
      </c>
      <c r="C3" s="50" t="s">
        <v>13</v>
      </c>
      <c r="D3" s="50" t="s">
        <v>6</v>
      </c>
      <c r="E3" s="50" t="s">
        <v>8</v>
      </c>
      <c r="F3" s="2" t="s">
        <v>2</v>
      </c>
      <c r="G3" s="51">
        <v>24.009416970117901</v>
      </c>
      <c r="H3" s="9"/>
    </row>
    <row r="4" spans="1:8" x14ac:dyDescent="0.35">
      <c r="A4" s="50" t="s">
        <v>58</v>
      </c>
      <c r="B4" s="50" t="s">
        <v>12</v>
      </c>
      <c r="C4" s="50" t="s">
        <v>13</v>
      </c>
      <c r="D4" s="50" t="s">
        <v>6</v>
      </c>
      <c r="E4" s="50" t="s">
        <v>17</v>
      </c>
      <c r="F4" s="2" t="s">
        <v>2</v>
      </c>
      <c r="G4" s="51">
        <v>20.873770617378501</v>
      </c>
      <c r="H4" s="9"/>
    </row>
    <row r="5" spans="1:8" x14ac:dyDescent="0.35">
      <c r="A5" s="50" t="s">
        <v>60</v>
      </c>
      <c r="B5" s="50" t="s">
        <v>12</v>
      </c>
      <c r="C5" s="50" t="s">
        <v>13</v>
      </c>
      <c r="D5" s="50" t="s">
        <v>6</v>
      </c>
      <c r="E5" s="50" t="s">
        <v>126</v>
      </c>
      <c r="F5" s="2" t="s">
        <v>2</v>
      </c>
      <c r="G5" s="51">
        <v>20.3047879521299</v>
      </c>
      <c r="H5" s="9"/>
    </row>
    <row r="6" spans="1:8" x14ac:dyDescent="0.35">
      <c r="A6" s="50" t="s">
        <v>61</v>
      </c>
      <c r="B6" s="50" t="s">
        <v>12</v>
      </c>
      <c r="C6" s="50" t="s">
        <v>13</v>
      </c>
      <c r="D6" s="50" t="s">
        <v>6</v>
      </c>
      <c r="E6" s="50" t="s">
        <v>127</v>
      </c>
      <c r="F6" s="2" t="s">
        <v>2</v>
      </c>
      <c r="G6" s="51">
        <v>19.893723076882601</v>
      </c>
      <c r="H6" s="9"/>
    </row>
    <row r="7" spans="1:8" x14ac:dyDescent="0.35">
      <c r="A7" s="50" t="s">
        <v>65</v>
      </c>
      <c r="B7" s="50" t="s">
        <v>12</v>
      </c>
      <c r="C7" s="50" t="s">
        <v>13</v>
      </c>
      <c r="D7" s="50" t="s">
        <v>45</v>
      </c>
      <c r="E7" s="50" t="s">
        <v>7</v>
      </c>
      <c r="F7" s="2" t="s">
        <v>2</v>
      </c>
      <c r="G7" s="51" t="s">
        <v>128</v>
      </c>
      <c r="H7" s="9"/>
    </row>
    <row r="8" spans="1:8" x14ac:dyDescent="0.35">
      <c r="A8" s="50" t="s">
        <v>66</v>
      </c>
      <c r="B8" s="50" t="s">
        <v>12</v>
      </c>
      <c r="C8" s="50" t="s">
        <v>13</v>
      </c>
      <c r="D8" s="50" t="s">
        <v>45</v>
      </c>
      <c r="E8" s="50" t="s">
        <v>8</v>
      </c>
      <c r="F8" s="2" t="s">
        <v>2</v>
      </c>
      <c r="G8" s="51">
        <v>25.586602799327501</v>
      </c>
      <c r="H8" s="9"/>
    </row>
    <row r="9" spans="1:8" x14ac:dyDescent="0.35">
      <c r="A9" s="50" t="s">
        <v>67</v>
      </c>
      <c r="B9" s="50" t="s">
        <v>12</v>
      </c>
      <c r="C9" s="50" t="s">
        <v>13</v>
      </c>
      <c r="D9" s="50" t="s">
        <v>45</v>
      </c>
      <c r="E9" s="50" t="s">
        <v>17</v>
      </c>
      <c r="F9" s="2" t="s">
        <v>2</v>
      </c>
      <c r="G9" s="51">
        <v>25.390855701803002</v>
      </c>
      <c r="H9" s="9"/>
    </row>
    <row r="10" spans="1:8" x14ac:dyDescent="0.35">
      <c r="A10" s="50" t="s">
        <v>69</v>
      </c>
      <c r="B10" s="50" t="s">
        <v>12</v>
      </c>
      <c r="C10" s="50" t="s">
        <v>13</v>
      </c>
      <c r="D10" s="50" t="s">
        <v>45</v>
      </c>
      <c r="E10" s="50" t="s">
        <v>126</v>
      </c>
      <c r="F10" s="2" t="s">
        <v>2</v>
      </c>
      <c r="G10" s="51">
        <v>26.7398076279759</v>
      </c>
      <c r="H10" s="9"/>
    </row>
    <row r="11" spans="1:8" x14ac:dyDescent="0.35">
      <c r="A11" s="50" t="s">
        <v>70</v>
      </c>
      <c r="B11" s="50" t="s">
        <v>12</v>
      </c>
      <c r="C11" s="50" t="s">
        <v>13</v>
      </c>
      <c r="D11" s="50" t="s">
        <v>45</v>
      </c>
      <c r="E11" s="50" t="s">
        <v>127</v>
      </c>
      <c r="F11" s="2" t="s">
        <v>2</v>
      </c>
      <c r="G11" s="51">
        <v>23.263025754528702</v>
      </c>
      <c r="H11" s="9"/>
    </row>
    <row r="12" spans="1:8" x14ac:dyDescent="0.35">
      <c r="A12" s="50" t="s">
        <v>84</v>
      </c>
      <c r="B12" s="50" t="s">
        <v>12</v>
      </c>
      <c r="C12" s="50" t="s">
        <v>13</v>
      </c>
      <c r="D12" s="50" t="s">
        <v>6</v>
      </c>
      <c r="E12" s="50" t="s">
        <v>7</v>
      </c>
      <c r="F12" s="2" t="s">
        <v>3</v>
      </c>
      <c r="G12" s="51">
        <v>24.335677739535001</v>
      </c>
      <c r="H12" s="9"/>
    </row>
    <row r="13" spans="1:8" x14ac:dyDescent="0.35">
      <c r="A13" s="50" t="s">
        <v>85</v>
      </c>
      <c r="B13" s="50" t="s">
        <v>12</v>
      </c>
      <c r="C13" s="50" t="s">
        <v>13</v>
      </c>
      <c r="D13" s="50" t="s">
        <v>6</v>
      </c>
      <c r="E13" s="50" t="s">
        <v>8</v>
      </c>
      <c r="F13" s="2" t="s">
        <v>3</v>
      </c>
      <c r="G13" s="51">
        <v>24.333802110177501</v>
      </c>
      <c r="H13" s="9"/>
    </row>
    <row r="14" spans="1:8" x14ac:dyDescent="0.35">
      <c r="A14" s="50" t="s">
        <v>86</v>
      </c>
      <c r="B14" s="50" t="s">
        <v>12</v>
      </c>
      <c r="C14" s="50" t="s">
        <v>13</v>
      </c>
      <c r="D14" s="50" t="s">
        <v>6</v>
      </c>
      <c r="E14" s="50" t="s">
        <v>17</v>
      </c>
      <c r="F14" s="2" t="s">
        <v>3</v>
      </c>
      <c r="G14" s="51">
        <v>20.643925702116601</v>
      </c>
      <c r="H14" s="9"/>
    </row>
    <row r="15" spans="1:8" x14ac:dyDescent="0.35">
      <c r="A15" s="50" t="s">
        <v>88</v>
      </c>
      <c r="B15" s="50" t="s">
        <v>12</v>
      </c>
      <c r="C15" s="50" t="s">
        <v>13</v>
      </c>
      <c r="D15" s="50" t="s">
        <v>6</v>
      </c>
      <c r="E15" s="50" t="s">
        <v>126</v>
      </c>
      <c r="F15" s="2" t="s">
        <v>3</v>
      </c>
      <c r="G15" s="51">
        <v>19.966173603269802</v>
      </c>
      <c r="H15" s="9"/>
    </row>
    <row r="16" spans="1:8" x14ac:dyDescent="0.35">
      <c r="A16" s="50" t="s">
        <v>89</v>
      </c>
      <c r="B16" s="50" t="s">
        <v>12</v>
      </c>
      <c r="C16" s="50" t="s">
        <v>13</v>
      </c>
      <c r="D16" s="50" t="s">
        <v>6</v>
      </c>
      <c r="E16" s="50" t="s">
        <v>127</v>
      </c>
      <c r="F16" s="2" t="s">
        <v>3</v>
      </c>
      <c r="G16" s="51">
        <v>19.884544776900999</v>
      </c>
      <c r="H16" s="9"/>
    </row>
    <row r="17" spans="1:8" x14ac:dyDescent="0.35">
      <c r="A17" s="50" t="s">
        <v>90</v>
      </c>
      <c r="B17" s="50" t="s">
        <v>12</v>
      </c>
      <c r="C17" s="50" t="s">
        <v>13</v>
      </c>
      <c r="D17" s="50" t="s">
        <v>45</v>
      </c>
      <c r="E17" s="50" t="s">
        <v>7</v>
      </c>
      <c r="F17" s="2" t="s">
        <v>3</v>
      </c>
      <c r="G17" s="51">
        <v>25.472233920846499</v>
      </c>
      <c r="H17" s="9"/>
    </row>
    <row r="18" spans="1:8" x14ac:dyDescent="0.35">
      <c r="A18" s="50" t="s">
        <v>91</v>
      </c>
      <c r="B18" s="50" t="s">
        <v>12</v>
      </c>
      <c r="C18" s="50" t="s">
        <v>13</v>
      </c>
      <c r="D18" s="50" t="s">
        <v>45</v>
      </c>
      <c r="E18" s="50" t="s">
        <v>8</v>
      </c>
      <c r="F18" s="2" t="s">
        <v>3</v>
      </c>
      <c r="G18" s="51">
        <v>26.434722809517599</v>
      </c>
      <c r="H18" s="9"/>
    </row>
    <row r="19" spans="1:8" x14ac:dyDescent="0.35">
      <c r="A19" s="50" t="s">
        <v>92</v>
      </c>
      <c r="B19" s="50" t="s">
        <v>12</v>
      </c>
      <c r="C19" s="50" t="s">
        <v>13</v>
      </c>
      <c r="D19" s="50" t="s">
        <v>45</v>
      </c>
      <c r="E19" s="50" t="s">
        <v>17</v>
      </c>
      <c r="F19" s="2" t="s">
        <v>3</v>
      </c>
      <c r="G19" s="51">
        <v>26.424420708738602</v>
      </c>
      <c r="H19" s="9"/>
    </row>
    <row r="20" spans="1:8" x14ac:dyDescent="0.35">
      <c r="A20" s="50" t="s">
        <v>93</v>
      </c>
      <c r="B20" s="50" t="s">
        <v>12</v>
      </c>
      <c r="C20" s="50" t="s">
        <v>13</v>
      </c>
      <c r="D20" s="50" t="s">
        <v>45</v>
      </c>
      <c r="E20" s="50" t="s">
        <v>126</v>
      </c>
      <c r="F20" s="2" t="s">
        <v>3</v>
      </c>
      <c r="G20" s="51">
        <v>28.5282512790236</v>
      </c>
      <c r="H20" s="9"/>
    </row>
    <row r="21" spans="1:8" x14ac:dyDescent="0.35">
      <c r="A21" s="50" t="s">
        <v>94</v>
      </c>
      <c r="B21" s="50" t="s">
        <v>12</v>
      </c>
      <c r="C21" s="50" t="s">
        <v>13</v>
      </c>
      <c r="D21" s="50" t="s">
        <v>45</v>
      </c>
      <c r="E21" s="50" t="s">
        <v>127</v>
      </c>
      <c r="F21" s="2" t="s">
        <v>3</v>
      </c>
      <c r="G21" s="51">
        <v>26.252039165271601</v>
      </c>
      <c r="H21" s="9"/>
    </row>
    <row r="22" spans="1:8" x14ac:dyDescent="0.35">
      <c r="A22" s="50" t="s">
        <v>56</v>
      </c>
      <c r="B22" s="50" t="s">
        <v>10</v>
      </c>
      <c r="C22" s="50" t="s">
        <v>11</v>
      </c>
      <c r="D22" s="50" t="s">
        <v>6</v>
      </c>
      <c r="E22" s="50" t="s">
        <v>7</v>
      </c>
      <c r="F22" s="2" t="s">
        <v>2</v>
      </c>
      <c r="G22" s="51">
        <v>21.989585031751599</v>
      </c>
      <c r="H22" s="9"/>
    </row>
    <row r="23" spans="1:8" x14ac:dyDescent="0.35">
      <c r="A23" s="50" t="s">
        <v>57</v>
      </c>
      <c r="B23" s="50" t="s">
        <v>10</v>
      </c>
      <c r="C23" s="50" t="s">
        <v>11</v>
      </c>
      <c r="D23" s="50" t="s">
        <v>6</v>
      </c>
      <c r="E23" s="50" t="s">
        <v>8</v>
      </c>
      <c r="F23" s="2" t="s">
        <v>2</v>
      </c>
      <c r="G23" s="51">
        <v>21.676681425435799</v>
      </c>
      <c r="H23" s="9"/>
    </row>
    <row r="24" spans="1:8" x14ac:dyDescent="0.35">
      <c r="A24" s="50" t="s">
        <v>58</v>
      </c>
      <c r="B24" s="50" t="s">
        <v>10</v>
      </c>
      <c r="C24" s="50" t="s">
        <v>11</v>
      </c>
      <c r="D24" s="50" t="s">
        <v>6</v>
      </c>
      <c r="E24" s="50" t="s">
        <v>17</v>
      </c>
      <c r="F24" s="2" t="s">
        <v>2</v>
      </c>
      <c r="G24" s="51">
        <v>22.167535524289299</v>
      </c>
    </row>
    <row r="25" spans="1:8" x14ac:dyDescent="0.35">
      <c r="A25" s="50" t="s">
        <v>60</v>
      </c>
      <c r="B25" s="50" t="s">
        <v>10</v>
      </c>
      <c r="C25" s="50" t="s">
        <v>11</v>
      </c>
      <c r="D25" s="50" t="s">
        <v>6</v>
      </c>
      <c r="E25" s="50" t="s">
        <v>126</v>
      </c>
      <c r="F25" s="2" t="s">
        <v>2</v>
      </c>
      <c r="G25" s="51">
        <v>23.004666662053701</v>
      </c>
    </row>
    <row r="26" spans="1:8" x14ac:dyDescent="0.35">
      <c r="A26" s="50" t="s">
        <v>61</v>
      </c>
      <c r="B26" s="50" t="s">
        <v>10</v>
      </c>
      <c r="C26" s="50" t="s">
        <v>11</v>
      </c>
      <c r="D26" s="50" t="s">
        <v>6</v>
      </c>
      <c r="E26" s="50" t="s">
        <v>127</v>
      </c>
      <c r="F26" s="2" t="s">
        <v>2</v>
      </c>
      <c r="G26" s="51">
        <v>22.8177425404646</v>
      </c>
    </row>
    <row r="27" spans="1:8" x14ac:dyDescent="0.35">
      <c r="A27" s="50" t="s">
        <v>65</v>
      </c>
      <c r="B27" s="50" t="s">
        <v>10</v>
      </c>
      <c r="C27" s="50" t="s">
        <v>11</v>
      </c>
      <c r="D27" s="50" t="s">
        <v>45</v>
      </c>
      <c r="E27" s="50" t="s">
        <v>7</v>
      </c>
      <c r="F27" s="2" t="s">
        <v>2</v>
      </c>
      <c r="G27" s="51">
        <v>29.563553409570002</v>
      </c>
    </row>
    <row r="28" spans="1:8" x14ac:dyDescent="0.35">
      <c r="A28" s="50" t="s">
        <v>66</v>
      </c>
      <c r="B28" s="50" t="s">
        <v>10</v>
      </c>
      <c r="C28" s="50" t="s">
        <v>11</v>
      </c>
      <c r="D28" s="50" t="s">
        <v>45</v>
      </c>
      <c r="E28" s="50" t="s">
        <v>8</v>
      </c>
      <c r="F28" s="2" t="s">
        <v>2</v>
      </c>
      <c r="G28" s="51">
        <v>26.536280954556801</v>
      </c>
    </row>
    <row r="29" spans="1:8" x14ac:dyDescent="0.35">
      <c r="A29" s="50" t="s">
        <v>67</v>
      </c>
      <c r="B29" s="50" t="s">
        <v>10</v>
      </c>
      <c r="C29" s="50" t="s">
        <v>11</v>
      </c>
      <c r="D29" s="50" t="s">
        <v>45</v>
      </c>
      <c r="E29" s="50" t="s">
        <v>17</v>
      </c>
      <c r="F29" s="2" t="s">
        <v>2</v>
      </c>
      <c r="G29" s="51">
        <v>28.403459062822201</v>
      </c>
      <c r="H29" s="9"/>
    </row>
    <row r="30" spans="1:8" x14ac:dyDescent="0.35">
      <c r="A30" s="50" t="s">
        <v>69</v>
      </c>
      <c r="B30" s="50" t="s">
        <v>10</v>
      </c>
      <c r="C30" s="50" t="s">
        <v>11</v>
      </c>
      <c r="D30" s="50" t="s">
        <v>45</v>
      </c>
      <c r="E30" s="50" t="s">
        <v>126</v>
      </c>
      <c r="F30" s="2" t="s">
        <v>2</v>
      </c>
      <c r="G30" s="51">
        <v>28.0345737326662</v>
      </c>
      <c r="H30" s="9"/>
    </row>
    <row r="31" spans="1:8" x14ac:dyDescent="0.35">
      <c r="A31" s="50" t="s">
        <v>70</v>
      </c>
      <c r="B31" s="50" t="s">
        <v>10</v>
      </c>
      <c r="C31" s="50" t="s">
        <v>11</v>
      </c>
      <c r="D31" s="50" t="s">
        <v>45</v>
      </c>
      <c r="E31" s="50" t="s">
        <v>127</v>
      </c>
      <c r="F31" s="2" t="s">
        <v>2</v>
      </c>
      <c r="G31" s="51">
        <v>25.699049923558398</v>
      </c>
      <c r="H31" s="9"/>
    </row>
    <row r="32" spans="1:8" x14ac:dyDescent="0.35">
      <c r="A32" s="50" t="s">
        <v>84</v>
      </c>
      <c r="B32" s="50" t="s">
        <v>10</v>
      </c>
      <c r="C32" s="50" t="s">
        <v>11</v>
      </c>
      <c r="D32" s="50" t="s">
        <v>6</v>
      </c>
      <c r="E32" s="50" t="s">
        <v>7</v>
      </c>
      <c r="F32" s="2" t="s">
        <v>3</v>
      </c>
      <c r="G32" s="51">
        <v>22.3904966400729</v>
      </c>
      <c r="H32" s="9"/>
    </row>
    <row r="33" spans="1:8" x14ac:dyDescent="0.35">
      <c r="A33" s="50" t="s">
        <v>85</v>
      </c>
      <c r="B33" s="50" t="s">
        <v>10</v>
      </c>
      <c r="C33" s="50" t="s">
        <v>11</v>
      </c>
      <c r="D33" s="50" t="s">
        <v>6</v>
      </c>
      <c r="E33" s="50" t="s">
        <v>8</v>
      </c>
      <c r="F33" s="2" t="s">
        <v>3</v>
      </c>
      <c r="G33" s="51">
        <v>21.648707578103402</v>
      </c>
      <c r="H33" s="9"/>
    </row>
    <row r="34" spans="1:8" x14ac:dyDescent="0.35">
      <c r="A34" s="50" t="s">
        <v>86</v>
      </c>
      <c r="B34" s="50" t="s">
        <v>10</v>
      </c>
      <c r="C34" s="50" t="s">
        <v>11</v>
      </c>
      <c r="D34" s="50" t="s">
        <v>6</v>
      </c>
      <c r="E34" s="50" t="s">
        <v>17</v>
      </c>
      <c r="F34" s="2" t="s">
        <v>3</v>
      </c>
      <c r="G34" s="51">
        <v>21.266719107762501</v>
      </c>
    </row>
    <row r="35" spans="1:8" x14ac:dyDescent="0.35">
      <c r="A35" s="50" t="s">
        <v>88</v>
      </c>
      <c r="B35" s="50" t="s">
        <v>10</v>
      </c>
      <c r="C35" s="50" t="s">
        <v>11</v>
      </c>
      <c r="D35" s="50" t="s">
        <v>6</v>
      </c>
      <c r="E35" s="50" t="s">
        <v>126</v>
      </c>
      <c r="F35" s="2" t="s">
        <v>3</v>
      </c>
      <c r="G35" s="51">
        <v>23.166643471576599</v>
      </c>
    </row>
    <row r="36" spans="1:8" x14ac:dyDescent="0.35">
      <c r="A36" s="50" t="s">
        <v>89</v>
      </c>
      <c r="B36" s="50" t="s">
        <v>10</v>
      </c>
      <c r="C36" s="50" t="s">
        <v>11</v>
      </c>
      <c r="D36" s="50" t="s">
        <v>6</v>
      </c>
      <c r="E36" s="50" t="s">
        <v>127</v>
      </c>
      <c r="F36" s="2" t="s">
        <v>3</v>
      </c>
      <c r="G36" s="51">
        <v>22.9077032514374</v>
      </c>
    </row>
    <row r="37" spans="1:8" x14ac:dyDescent="0.35">
      <c r="A37" s="50" t="s">
        <v>90</v>
      </c>
      <c r="B37" s="50" t="s">
        <v>10</v>
      </c>
      <c r="C37" s="50" t="s">
        <v>11</v>
      </c>
      <c r="D37" s="50" t="s">
        <v>45</v>
      </c>
      <c r="E37" s="50" t="s">
        <v>7</v>
      </c>
      <c r="F37" s="2" t="s">
        <v>3</v>
      </c>
      <c r="G37" s="51">
        <v>28.8494119385863</v>
      </c>
    </row>
    <row r="38" spans="1:8" x14ac:dyDescent="0.35">
      <c r="A38" s="50" t="s">
        <v>91</v>
      </c>
      <c r="B38" s="50" t="s">
        <v>10</v>
      </c>
      <c r="C38" s="50" t="s">
        <v>11</v>
      </c>
      <c r="D38" s="50" t="s">
        <v>45</v>
      </c>
      <c r="E38" s="50" t="s">
        <v>8</v>
      </c>
      <c r="F38" s="2" t="s">
        <v>3</v>
      </c>
      <c r="G38" s="51">
        <v>29.362419704238398</v>
      </c>
    </row>
    <row r="39" spans="1:8" x14ac:dyDescent="0.35">
      <c r="A39" s="50" t="s">
        <v>92</v>
      </c>
      <c r="B39" s="50" t="s">
        <v>10</v>
      </c>
      <c r="C39" s="50" t="s">
        <v>11</v>
      </c>
      <c r="D39" s="50" t="s">
        <v>45</v>
      </c>
      <c r="E39" s="50" t="s">
        <v>17</v>
      </c>
      <c r="F39" s="2" t="s">
        <v>3</v>
      </c>
      <c r="G39" s="51">
        <v>29.088619882299799</v>
      </c>
    </row>
    <row r="40" spans="1:8" x14ac:dyDescent="0.35">
      <c r="A40" s="50" t="s">
        <v>93</v>
      </c>
      <c r="B40" s="50" t="s">
        <v>10</v>
      </c>
      <c r="C40" s="50" t="s">
        <v>11</v>
      </c>
      <c r="D40" s="50" t="s">
        <v>45</v>
      </c>
      <c r="E40" s="50" t="s">
        <v>126</v>
      </c>
      <c r="F40" s="2" t="s">
        <v>3</v>
      </c>
      <c r="G40" s="51">
        <v>29.785477979603801</v>
      </c>
    </row>
    <row r="41" spans="1:8" x14ac:dyDescent="0.35">
      <c r="A41" s="50" t="s">
        <v>94</v>
      </c>
      <c r="B41" s="50" t="s">
        <v>10</v>
      </c>
      <c r="C41" s="50" t="s">
        <v>11</v>
      </c>
      <c r="D41" s="50" t="s">
        <v>45</v>
      </c>
      <c r="E41" s="50" t="s">
        <v>127</v>
      </c>
      <c r="F41" s="2" t="s">
        <v>3</v>
      </c>
      <c r="G41" s="51">
        <v>27.290654886620999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EFB0-3A09-47EB-A4C2-641A88F8D21B}">
  <dimension ref="A1:I41"/>
  <sheetViews>
    <sheetView zoomScale="70" zoomScaleNormal="70" workbookViewId="0">
      <selection activeCell="N41" sqref="N41"/>
    </sheetView>
  </sheetViews>
  <sheetFormatPr defaultRowHeight="14.5" x14ac:dyDescent="0.35"/>
  <cols>
    <col min="5" max="5" width="13.36328125" customWidth="1"/>
    <col min="6" max="6" width="16.1796875" customWidth="1"/>
  </cols>
  <sheetData>
    <row r="1" spans="1:9" ht="29" x14ac:dyDescent="0.35">
      <c r="A1" s="52" t="s">
        <v>29</v>
      </c>
      <c r="B1" s="52" t="s">
        <v>30</v>
      </c>
      <c r="C1" s="52" t="s">
        <v>31</v>
      </c>
      <c r="D1" s="52" t="s">
        <v>32</v>
      </c>
      <c r="E1" s="52" t="s">
        <v>1</v>
      </c>
      <c r="F1" s="52" t="s">
        <v>33</v>
      </c>
      <c r="G1" s="52" t="s">
        <v>34</v>
      </c>
      <c r="H1" s="52" t="s">
        <v>95</v>
      </c>
      <c r="I1" s="52" t="s">
        <v>96</v>
      </c>
    </row>
    <row r="2" spans="1:9" x14ac:dyDescent="0.35">
      <c r="A2" s="12" t="s">
        <v>36</v>
      </c>
      <c r="B2" s="12" t="s">
        <v>12</v>
      </c>
      <c r="C2" s="12" t="s">
        <v>13</v>
      </c>
      <c r="D2" s="12" t="s">
        <v>6</v>
      </c>
      <c r="E2" s="12" t="s">
        <v>7</v>
      </c>
      <c r="F2" s="12" t="s">
        <v>2</v>
      </c>
      <c r="G2" s="7">
        <v>23.381436145351895</v>
      </c>
      <c r="H2" s="7">
        <v>23.381436145351895</v>
      </c>
      <c r="I2" s="15">
        <v>0</v>
      </c>
    </row>
    <row r="3" spans="1:9" x14ac:dyDescent="0.35">
      <c r="A3" s="12" t="s">
        <v>38</v>
      </c>
      <c r="B3" s="12" t="s">
        <v>12</v>
      </c>
      <c r="C3" s="12" t="s">
        <v>13</v>
      </c>
      <c r="D3" s="12" t="s">
        <v>6</v>
      </c>
      <c r="E3" s="12" t="s">
        <v>7</v>
      </c>
      <c r="F3" s="12" t="s">
        <v>3</v>
      </c>
      <c r="G3" s="7">
        <v>22.602648794615604</v>
      </c>
      <c r="H3" s="7">
        <v>22.602648794615604</v>
      </c>
      <c r="I3" s="15">
        <v>0</v>
      </c>
    </row>
    <row r="4" spans="1:9" x14ac:dyDescent="0.35">
      <c r="A4" s="12" t="s">
        <v>41</v>
      </c>
      <c r="B4" s="12" t="s">
        <v>12</v>
      </c>
      <c r="C4" s="12" t="s">
        <v>14</v>
      </c>
      <c r="D4" s="12" t="s">
        <v>6</v>
      </c>
      <c r="E4" s="12" t="s">
        <v>7</v>
      </c>
      <c r="F4" s="12" t="s">
        <v>2</v>
      </c>
      <c r="G4" s="7">
        <v>27.921323298373611</v>
      </c>
      <c r="H4" s="7">
        <v>27.921323298373611</v>
      </c>
      <c r="I4" s="15">
        <v>0</v>
      </c>
    </row>
    <row r="5" spans="1:9" x14ac:dyDescent="0.35">
      <c r="A5" s="12" t="s">
        <v>97</v>
      </c>
      <c r="B5" s="12" t="s">
        <v>12</v>
      </c>
      <c r="C5" s="12" t="s">
        <v>14</v>
      </c>
      <c r="D5" s="12" t="s">
        <v>6</v>
      </c>
      <c r="E5" s="12" t="s">
        <v>7</v>
      </c>
      <c r="F5" s="12" t="s">
        <v>3</v>
      </c>
      <c r="G5" s="7">
        <v>27.284858672964081</v>
      </c>
      <c r="H5" s="7">
        <v>27.284858672964081</v>
      </c>
      <c r="I5" s="15">
        <v>0</v>
      </c>
    </row>
    <row r="6" spans="1:9" x14ac:dyDescent="0.35">
      <c r="A6" s="12" t="s">
        <v>46</v>
      </c>
      <c r="B6" s="12" t="s">
        <v>12</v>
      </c>
      <c r="C6" s="12" t="s">
        <v>13</v>
      </c>
      <c r="D6" s="12" t="s">
        <v>6</v>
      </c>
      <c r="E6" s="12" t="s">
        <v>8</v>
      </c>
      <c r="F6" s="12" t="s">
        <v>2</v>
      </c>
      <c r="G6" s="7">
        <v>23.002600525011822</v>
      </c>
      <c r="H6" s="7">
        <v>23.002600525011822</v>
      </c>
      <c r="I6" s="15">
        <v>0</v>
      </c>
    </row>
    <row r="7" spans="1:9" x14ac:dyDescent="0.35">
      <c r="A7" s="12" t="s">
        <v>48</v>
      </c>
      <c r="B7" s="12" t="s">
        <v>12</v>
      </c>
      <c r="C7" s="12" t="s">
        <v>13</v>
      </c>
      <c r="D7" s="12" t="s">
        <v>6</v>
      </c>
      <c r="E7" s="12" t="s">
        <v>8</v>
      </c>
      <c r="F7" s="12" t="s">
        <v>3</v>
      </c>
      <c r="G7" s="7">
        <v>22.54346078054423</v>
      </c>
      <c r="H7" s="7">
        <v>22.54346078054423</v>
      </c>
      <c r="I7" s="15">
        <v>0</v>
      </c>
    </row>
    <row r="8" spans="1:9" x14ac:dyDescent="0.35">
      <c r="A8" s="12" t="s">
        <v>52</v>
      </c>
      <c r="B8" s="12" t="s">
        <v>12</v>
      </c>
      <c r="C8" s="12" t="s">
        <v>14</v>
      </c>
      <c r="D8" s="12" t="s">
        <v>6</v>
      </c>
      <c r="E8" s="12" t="s">
        <v>8</v>
      </c>
      <c r="F8" s="12" t="s">
        <v>2</v>
      </c>
      <c r="G8" s="7">
        <v>21.003809955454471</v>
      </c>
      <c r="H8" s="7">
        <v>21.003809955454471</v>
      </c>
      <c r="I8" s="15">
        <v>0</v>
      </c>
    </row>
    <row r="9" spans="1:9" x14ac:dyDescent="0.35">
      <c r="A9" s="12" t="s">
        <v>98</v>
      </c>
      <c r="B9" s="12" t="s">
        <v>12</v>
      </c>
      <c r="C9" s="12" t="s">
        <v>14</v>
      </c>
      <c r="D9" s="12" t="s">
        <v>6</v>
      </c>
      <c r="E9" s="12" t="s">
        <v>8</v>
      </c>
      <c r="F9" s="12" t="s">
        <v>3</v>
      </c>
      <c r="G9" s="7">
        <v>20.190261855639463</v>
      </c>
      <c r="H9" s="7">
        <v>20.190261855639463</v>
      </c>
      <c r="I9" s="15">
        <v>0</v>
      </c>
    </row>
    <row r="10" spans="1:9" x14ac:dyDescent="0.35">
      <c r="A10" s="12" t="s">
        <v>54</v>
      </c>
      <c r="B10" s="12" t="s">
        <v>12</v>
      </c>
      <c r="C10" s="12" t="s">
        <v>13</v>
      </c>
      <c r="D10" s="12" t="s">
        <v>6</v>
      </c>
      <c r="E10" s="12" t="s">
        <v>17</v>
      </c>
      <c r="F10" s="12" t="s">
        <v>2</v>
      </c>
      <c r="G10" s="7">
        <v>20.086524947308025</v>
      </c>
      <c r="H10" s="7">
        <v>20.086524947308025</v>
      </c>
      <c r="I10" s="15">
        <v>0</v>
      </c>
    </row>
    <row r="11" spans="1:9" x14ac:dyDescent="0.35">
      <c r="A11" s="12" t="s">
        <v>56</v>
      </c>
      <c r="B11" s="12" t="s">
        <v>12</v>
      </c>
      <c r="C11" s="12" t="s">
        <v>13</v>
      </c>
      <c r="D11" s="12" t="s">
        <v>6</v>
      </c>
      <c r="E11" s="12" t="s">
        <v>17</v>
      </c>
      <c r="F11" s="12" t="s">
        <v>3</v>
      </c>
      <c r="G11" s="7">
        <v>19.052721776833152</v>
      </c>
      <c r="H11" s="7">
        <v>19.052721776833152</v>
      </c>
      <c r="I11" s="15">
        <v>0</v>
      </c>
    </row>
    <row r="12" spans="1:9" x14ac:dyDescent="0.35">
      <c r="A12" s="12" t="s">
        <v>61</v>
      </c>
      <c r="B12" s="12" t="s">
        <v>12</v>
      </c>
      <c r="C12" s="12" t="s">
        <v>14</v>
      </c>
      <c r="D12" s="12" t="s">
        <v>6</v>
      </c>
      <c r="E12" s="12" t="s">
        <v>17</v>
      </c>
      <c r="F12" s="12" t="s">
        <v>2</v>
      </c>
      <c r="G12" s="7">
        <v>26.963338048063299</v>
      </c>
      <c r="H12" s="7">
        <v>26.963338048063299</v>
      </c>
      <c r="I12" s="15">
        <v>0</v>
      </c>
    </row>
    <row r="13" spans="1:9" x14ac:dyDescent="0.35">
      <c r="A13" s="12" t="s">
        <v>99</v>
      </c>
      <c r="B13" s="12" t="s">
        <v>12</v>
      </c>
      <c r="C13" s="12" t="s">
        <v>14</v>
      </c>
      <c r="D13" s="12" t="s">
        <v>6</v>
      </c>
      <c r="E13" s="12" t="s">
        <v>17</v>
      </c>
      <c r="F13" s="12" t="s">
        <v>3</v>
      </c>
      <c r="G13" s="7">
        <v>26.814323704095521</v>
      </c>
      <c r="H13" s="7">
        <v>26.814323704095521</v>
      </c>
      <c r="I13" s="15">
        <v>0</v>
      </c>
    </row>
    <row r="14" spans="1:9" x14ac:dyDescent="0.35">
      <c r="A14" s="12" t="s">
        <v>78</v>
      </c>
      <c r="B14" s="12" t="s">
        <v>12</v>
      </c>
      <c r="C14" s="12" t="s">
        <v>13</v>
      </c>
      <c r="D14" s="12" t="s">
        <v>6</v>
      </c>
      <c r="E14" s="12" t="s">
        <v>126</v>
      </c>
      <c r="F14" s="12" t="s">
        <v>2</v>
      </c>
      <c r="G14" s="7">
        <v>19.645711978351525</v>
      </c>
      <c r="H14" s="7">
        <v>19.645711978351525</v>
      </c>
      <c r="I14" s="15">
        <v>0</v>
      </c>
    </row>
    <row r="15" spans="1:9" x14ac:dyDescent="0.35">
      <c r="A15" s="12" t="s">
        <v>79</v>
      </c>
      <c r="B15" s="12" t="s">
        <v>12</v>
      </c>
      <c r="C15" s="12" t="s">
        <v>13</v>
      </c>
      <c r="D15" s="12" t="s">
        <v>6</v>
      </c>
      <c r="E15" s="12" t="s">
        <v>126</v>
      </c>
      <c r="F15" s="12" t="s">
        <v>3</v>
      </c>
      <c r="G15" s="7">
        <v>18.371432881842114</v>
      </c>
      <c r="H15" s="7">
        <v>18.371432881842114</v>
      </c>
      <c r="I15" s="15">
        <v>0</v>
      </c>
    </row>
    <row r="16" spans="1:9" x14ac:dyDescent="0.35">
      <c r="A16" s="12" t="s">
        <v>80</v>
      </c>
      <c r="B16" s="12" t="s">
        <v>12</v>
      </c>
      <c r="C16" s="12" t="s">
        <v>14</v>
      </c>
      <c r="D16" s="12" t="s">
        <v>6</v>
      </c>
      <c r="E16" s="12" t="s">
        <v>126</v>
      </c>
      <c r="F16" s="12" t="s">
        <v>2</v>
      </c>
      <c r="G16" s="7">
        <v>26.377222073658572</v>
      </c>
      <c r="H16" s="7">
        <v>26.377222073658572</v>
      </c>
      <c r="I16" s="15">
        <v>0</v>
      </c>
    </row>
    <row r="17" spans="1:9" x14ac:dyDescent="0.35">
      <c r="A17" s="12" t="s">
        <v>100</v>
      </c>
      <c r="B17" s="12" t="s">
        <v>12</v>
      </c>
      <c r="C17" s="12" t="s">
        <v>14</v>
      </c>
      <c r="D17" s="12" t="s">
        <v>6</v>
      </c>
      <c r="E17" s="12" t="s">
        <v>126</v>
      </c>
      <c r="F17" s="12" t="s">
        <v>3</v>
      </c>
      <c r="G17" s="7">
        <v>27.138272537505294</v>
      </c>
      <c r="H17" s="7">
        <v>27.138272537505294</v>
      </c>
      <c r="I17" s="15">
        <v>0</v>
      </c>
    </row>
    <row r="18" spans="1:9" x14ac:dyDescent="0.35">
      <c r="A18" s="12" t="s">
        <v>82</v>
      </c>
      <c r="B18" s="12" t="s">
        <v>12</v>
      </c>
      <c r="C18" s="12" t="s">
        <v>13</v>
      </c>
      <c r="D18" s="12" t="s">
        <v>6</v>
      </c>
      <c r="E18" s="12" t="s">
        <v>127</v>
      </c>
      <c r="F18" s="12" t="s">
        <v>2</v>
      </c>
      <c r="G18" s="7">
        <v>19.484954034741818</v>
      </c>
      <c r="H18" s="7">
        <v>19.484954034741818</v>
      </c>
      <c r="I18" s="15">
        <v>0</v>
      </c>
    </row>
    <row r="19" spans="1:9" x14ac:dyDescent="0.35">
      <c r="A19" s="12" t="s">
        <v>84</v>
      </c>
      <c r="B19" s="12" t="s">
        <v>12</v>
      </c>
      <c r="C19" s="12" t="s">
        <v>13</v>
      </c>
      <c r="D19" s="12" t="s">
        <v>6</v>
      </c>
      <c r="E19" s="12" t="s">
        <v>127</v>
      </c>
      <c r="F19" s="12" t="s">
        <v>3</v>
      </c>
      <c r="G19" s="7">
        <v>18.949196135888805</v>
      </c>
      <c r="H19" s="7">
        <v>18.949196135888805</v>
      </c>
      <c r="I19" s="15">
        <v>0</v>
      </c>
    </row>
    <row r="20" spans="1:9" x14ac:dyDescent="0.35">
      <c r="A20" s="12" t="s">
        <v>89</v>
      </c>
      <c r="B20" s="12" t="s">
        <v>12</v>
      </c>
      <c r="C20" s="12" t="s">
        <v>14</v>
      </c>
      <c r="D20" s="12" t="s">
        <v>6</v>
      </c>
      <c r="E20" s="12" t="s">
        <v>127</v>
      </c>
      <c r="F20" s="12" t="s">
        <v>2</v>
      </c>
      <c r="G20" s="7">
        <v>22.873593573765692</v>
      </c>
      <c r="H20" s="7">
        <v>22.873593573765692</v>
      </c>
      <c r="I20" s="15">
        <v>0</v>
      </c>
    </row>
    <row r="21" spans="1:9" x14ac:dyDescent="0.35">
      <c r="A21" s="12" t="s">
        <v>101</v>
      </c>
      <c r="B21" s="12" t="s">
        <v>12</v>
      </c>
      <c r="C21" s="12" t="s">
        <v>14</v>
      </c>
      <c r="D21" s="12" t="s">
        <v>6</v>
      </c>
      <c r="E21" s="12" t="s">
        <v>127</v>
      </c>
      <c r="F21" s="12" t="s">
        <v>3</v>
      </c>
      <c r="G21" s="7">
        <v>22.992745566032671</v>
      </c>
      <c r="H21" s="7">
        <v>22.992745566032671</v>
      </c>
      <c r="I21" s="15">
        <v>0</v>
      </c>
    </row>
    <row r="22" spans="1:9" x14ac:dyDescent="0.35">
      <c r="A22" s="12" t="s">
        <v>36</v>
      </c>
      <c r="B22" s="12" t="s">
        <v>10</v>
      </c>
      <c r="C22" s="12" t="s">
        <v>11</v>
      </c>
      <c r="D22" s="12" t="s">
        <v>6</v>
      </c>
      <c r="E22" s="12" t="s">
        <v>7</v>
      </c>
      <c r="F22" s="12" t="s">
        <v>2</v>
      </c>
      <c r="G22" s="7">
        <v>21.582070395571439</v>
      </c>
      <c r="H22" s="7">
        <v>21.582070395571439</v>
      </c>
      <c r="I22" s="15">
        <v>0</v>
      </c>
    </row>
    <row r="23" spans="1:9" x14ac:dyDescent="0.35">
      <c r="A23" s="12" t="s">
        <v>38</v>
      </c>
      <c r="B23" s="12" t="s">
        <v>10</v>
      </c>
      <c r="C23" s="12" t="s">
        <v>11</v>
      </c>
      <c r="D23" s="12" t="s">
        <v>6</v>
      </c>
      <c r="E23" s="12" t="s">
        <v>7</v>
      </c>
      <c r="F23" s="12" t="s">
        <v>3</v>
      </c>
      <c r="G23" s="7">
        <v>21.001172794081441</v>
      </c>
      <c r="H23" s="7">
        <v>21.001172794081441</v>
      </c>
      <c r="I23" s="15">
        <v>0</v>
      </c>
    </row>
    <row r="24" spans="1:9" x14ac:dyDescent="0.35">
      <c r="A24" s="12" t="s">
        <v>41</v>
      </c>
      <c r="B24" s="12" t="s">
        <v>10</v>
      </c>
      <c r="C24" s="12" t="s">
        <v>11</v>
      </c>
      <c r="D24" s="12" t="s">
        <v>6</v>
      </c>
      <c r="E24" s="12" t="s">
        <v>7</v>
      </c>
      <c r="F24" s="12" t="s">
        <v>2</v>
      </c>
      <c r="G24" s="7">
        <v>22.210959823787711</v>
      </c>
      <c r="H24" s="7">
        <v>22.210959823787711</v>
      </c>
      <c r="I24" s="15">
        <v>0</v>
      </c>
    </row>
    <row r="25" spans="1:9" x14ac:dyDescent="0.35">
      <c r="A25" s="12" t="s">
        <v>97</v>
      </c>
      <c r="B25" s="12" t="s">
        <v>10</v>
      </c>
      <c r="C25" s="12" t="s">
        <v>11</v>
      </c>
      <c r="D25" s="12" t="s">
        <v>6</v>
      </c>
      <c r="E25" s="12" t="s">
        <v>7</v>
      </c>
      <c r="F25" s="12" t="s">
        <v>3</v>
      </c>
      <c r="G25" s="7">
        <v>21.6677697896239</v>
      </c>
      <c r="H25" s="7">
        <v>21.6677697896239</v>
      </c>
      <c r="I25" s="15">
        <v>0</v>
      </c>
    </row>
    <row r="26" spans="1:9" x14ac:dyDescent="0.35">
      <c r="A26" s="12" t="s">
        <v>46</v>
      </c>
      <c r="B26" s="12" t="s">
        <v>10</v>
      </c>
      <c r="C26" s="12" t="s">
        <v>11</v>
      </c>
      <c r="D26" s="12" t="s">
        <v>6</v>
      </c>
      <c r="E26" s="12" t="s">
        <v>8</v>
      </c>
      <c r="F26" s="12" t="s">
        <v>2</v>
      </c>
      <c r="G26" s="7">
        <v>21.084862334116199</v>
      </c>
      <c r="H26" s="7">
        <v>21.084862334116199</v>
      </c>
      <c r="I26" s="15">
        <v>0</v>
      </c>
    </row>
    <row r="27" spans="1:9" x14ac:dyDescent="0.35">
      <c r="A27" s="12" t="s">
        <v>48</v>
      </c>
      <c r="B27" s="12" t="s">
        <v>10</v>
      </c>
      <c r="C27" s="12" t="s">
        <v>11</v>
      </c>
      <c r="D27" s="12" t="s">
        <v>6</v>
      </c>
      <c r="E27" s="12" t="s">
        <v>8</v>
      </c>
      <c r="F27" s="12" t="s">
        <v>3</v>
      </c>
      <c r="G27" s="7">
        <v>19.884648726970138</v>
      </c>
      <c r="H27" s="7">
        <v>19.884648726970138</v>
      </c>
      <c r="I27" s="15">
        <v>0</v>
      </c>
    </row>
    <row r="28" spans="1:9" x14ac:dyDescent="0.35">
      <c r="A28" s="12" t="s">
        <v>52</v>
      </c>
      <c r="B28" s="12" t="s">
        <v>10</v>
      </c>
      <c r="C28" s="12" t="s">
        <v>11</v>
      </c>
      <c r="D28" s="12" t="s">
        <v>6</v>
      </c>
      <c r="E28" s="12" t="s">
        <v>8</v>
      </c>
      <c r="F28" s="12" t="s">
        <v>2</v>
      </c>
      <c r="G28" s="7">
        <v>21.224386884427965</v>
      </c>
      <c r="H28" s="7">
        <v>21.224386884427965</v>
      </c>
      <c r="I28" s="15">
        <v>0</v>
      </c>
    </row>
    <row r="29" spans="1:9" x14ac:dyDescent="0.35">
      <c r="A29" s="12" t="s">
        <v>98</v>
      </c>
      <c r="B29" s="12" t="s">
        <v>10</v>
      </c>
      <c r="C29" s="12" t="s">
        <v>11</v>
      </c>
      <c r="D29" s="12" t="s">
        <v>6</v>
      </c>
      <c r="E29" s="12" t="s">
        <v>8</v>
      </c>
      <c r="F29" s="12" t="s">
        <v>3</v>
      </c>
      <c r="G29" s="7">
        <v>20.526720784446603</v>
      </c>
      <c r="H29" s="7">
        <v>20.526720784446603</v>
      </c>
      <c r="I29" s="15">
        <v>0</v>
      </c>
    </row>
    <row r="30" spans="1:9" x14ac:dyDescent="0.35">
      <c r="A30" s="12" t="s">
        <v>54</v>
      </c>
      <c r="B30" s="12" t="s">
        <v>10</v>
      </c>
      <c r="C30" s="12" t="s">
        <v>11</v>
      </c>
      <c r="D30" s="12" t="s">
        <v>6</v>
      </c>
      <c r="E30" s="12" t="s">
        <v>17</v>
      </c>
      <c r="F30" s="12" t="s">
        <v>2</v>
      </c>
      <c r="G30" s="7">
        <v>21.752391949053212</v>
      </c>
      <c r="H30" s="7">
        <v>21.752391949053212</v>
      </c>
      <c r="I30" s="15">
        <v>0</v>
      </c>
    </row>
    <row r="31" spans="1:9" x14ac:dyDescent="0.35">
      <c r="A31" s="12" t="s">
        <v>56</v>
      </c>
      <c r="B31" s="12" t="s">
        <v>10</v>
      </c>
      <c r="C31" s="12" t="s">
        <v>11</v>
      </c>
      <c r="D31" s="12" t="s">
        <v>6</v>
      </c>
      <c r="E31" s="12" t="s">
        <v>17</v>
      </c>
      <c r="F31" s="12" t="s">
        <v>3</v>
      </c>
      <c r="G31" s="7">
        <v>19.967504224226911</v>
      </c>
      <c r="H31" s="7">
        <v>19.967504224226911</v>
      </c>
      <c r="I31" s="15">
        <v>0</v>
      </c>
    </row>
    <row r="32" spans="1:9" x14ac:dyDescent="0.35">
      <c r="A32" s="12" t="s">
        <v>61</v>
      </c>
      <c r="B32" s="12" t="s">
        <v>10</v>
      </c>
      <c r="C32" s="12" t="s">
        <v>11</v>
      </c>
      <c r="D32" s="12" t="s">
        <v>6</v>
      </c>
      <c r="E32" s="12" t="s">
        <v>17</v>
      </c>
      <c r="F32" s="12" t="s">
        <v>2</v>
      </c>
      <c r="G32" s="7">
        <v>21.766188472993395</v>
      </c>
      <c r="H32" s="7">
        <v>21.766188472993395</v>
      </c>
      <c r="I32" s="15">
        <v>0</v>
      </c>
    </row>
    <row r="33" spans="1:9" x14ac:dyDescent="0.35">
      <c r="A33" s="12" t="s">
        <v>99</v>
      </c>
      <c r="B33" s="12" t="s">
        <v>10</v>
      </c>
      <c r="C33" s="12" t="s">
        <v>11</v>
      </c>
      <c r="D33" s="12" t="s">
        <v>6</v>
      </c>
      <c r="E33" s="12" t="s">
        <v>17</v>
      </c>
      <c r="F33" s="12" t="s">
        <v>3</v>
      </c>
      <c r="G33" s="7">
        <v>20.288152377230116</v>
      </c>
      <c r="H33" s="7">
        <v>20.288152377230116</v>
      </c>
      <c r="I33" s="15">
        <v>0</v>
      </c>
    </row>
    <row r="34" spans="1:9" x14ac:dyDescent="0.35">
      <c r="A34" s="12" t="s">
        <v>78</v>
      </c>
      <c r="B34" s="12" t="s">
        <v>10</v>
      </c>
      <c r="C34" s="12" t="s">
        <v>11</v>
      </c>
      <c r="D34" s="12" t="s">
        <v>6</v>
      </c>
      <c r="E34" s="12" t="s">
        <v>126</v>
      </c>
      <c r="F34" s="12" t="s">
        <v>2</v>
      </c>
      <c r="G34" s="7">
        <v>22.453628341901911</v>
      </c>
      <c r="H34" s="7">
        <v>22.453628341901911</v>
      </c>
      <c r="I34" s="15">
        <v>0</v>
      </c>
    </row>
    <row r="35" spans="1:9" x14ac:dyDescent="0.35">
      <c r="A35" s="12" t="s">
        <v>79</v>
      </c>
      <c r="B35" s="12" t="s">
        <v>10</v>
      </c>
      <c r="C35" s="12" t="s">
        <v>11</v>
      </c>
      <c r="D35" s="12" t="s">
        <v>6</v>
      </c>
      <c r="E35" s="12" t="s">
        <v>126</v>
      </c>
      <c r="F35" s="12" t="s">
        <v>3</v>
      </c>
      <c r="G35" s="7">
        <v>21.642820916168358</v>
      </c>
      <c r="H35" s="7">
        <v>21.642820916168358</v>
      </c>
      <c r="I35" s="15">
        <v>0</v>
      </c>
    </row>
    <row r="36" spans="1:9" x14ac:dyDescent="0.35">
      <c r="A36" s="12" t="s">
        <v>80</v>
      </c>
      <c r="B36" s="12" t="s">
        <v>10</v>
      </c>
      <c r="C36" s="12" t="s">
        <v>11</v>
      </c>
      <c r="D36" s="12" t="s">
        <v>6</v>
      </c>
      <c r="E36" s="12" t="s">
        <v>126</v>
      </c>
      <c r="F36" s="12" t="s">
        <v>2</v>
      </c>
      <c r="G36" s="7">
        <v>22.571828990558352</v>
      </c>
      <c r="H36" s="7">
        <v>22.571828990558352</v>
      </c>
      <c r="I36" s="15">
        <v>0</v>
      </c>
    </row>
    <row r="37" spans="1:9" x14ac:dyDescent="0.35">
      <c r="A37" s="12" t="s">
        <v>100</v>
      </c>
      <c r="B37" s="12" t="s">
        <v>10</v>
      </c>
      <c r="C37" s="12" t="s">
        <v>11</v>
      </c>
      <c r="D37" s="12" t="s">
        <v>6</v>
      </c>
      <c r="E37" s="12" t="s">
        <v>126</v>
      </c>
      <c r="F37" s="12" t="s">
        <v>3</v>
      </c>
      <c r="G37" s="7">
        <v>22.250920990743211</v>
      </c>
      <c r="H37" s="7">
        <v>22.250920990743211</v>
      </c>
      <c r="I37" s="15">
        <v>0</v>
      </c>
    </row>
    <row r="38" spans="1:9" x14ac:dyDescent="0.35">
      <c r="A38" s="12" t="s">
        <v>82</v>
      </c>
      <c r="B38" s="12" t="s">
        <v>10</v>
      </c>
      <c r="C38" s="12" t="s">
        <v>11</v>
      </c>
      <c r="D38" s="12" t="s">
        <v>6</v>
      </c>
      <c r="E38" s="12" t="s">
        <v>127</v>
      </c>
      <c r="F38" s="12" t="s">
        <v>2</v>
      </c>
      <c r="G38" s="7">
        <v>22.531320303294908</v>
      </c>
      <c r="H38" s="7">
        <v>22.531320303294908</v>
      </c>
      <c r="I38" s="15">
        <v>0</v>
      </c>
    </row>
    <row r="39" spans="1:9" x14ac:dyDescent="0.35">
      <c r="A39" s="12" t="s">
        <v>84</v>
      </c>
      <c r="B39" s="12" t="s">
        <v>10</v>
      </c>
      <c r="C39" s="12" t="s">
        <v>11</v>
      </c>
      <c r="D39" s="12" t="s">
        <v>6</v>
      </c>
      <c r="E39" s="12" t="s">
        <v>127</v>
      </c>
      <c r="F39" s="12" t="s">
        <v>3</v>
      </c>
      <c r="G39" s="7">
        <v>21.896312394553711</v>
      </c>
      <c r="H39" s="7">
        <v>21.896312394553711</v>
      </c>
      <c r="I39" s="15">
        <v>0</v>
      </c>
    </row>
    <row r="40" spans="1:9" x14ac:dyDescent="0.35">
      <c r="A40" s="12" t="s">
        <v>89</v>
      </c>
      <c r="B40" s="12" t="s">
        <v>10</v>
      </c>
      <c r="C40" s="12" t="s">
        <v>11</v>
      </c>
      <c r="D40" s="12" t="s">
        <v>6</v>
      </c>
      <c r="E40" s="12" t="s">
        <v>127</v>
      </c>
      <c r="F40" s="12" t="s">
        <v>2</v>
      </c>
      <c r="G40" s="7">
        <v>22.748115008663305</v>
      </c>
      <c r="H40" s="7">
        <v>22.748115008663305</v>
      </c>
      <c r="I40" s="15">
        <v>0</v>
      </c>
    </row>
    <row r="41" spans="1:9" x14ac:dyDescent="0.35">
      <c r="A41" s="12" t="s">
        <v>101</v>
      </c>
      <c r="B41" s="12" t="s">
        <v>10</v>
      </c>
      <c r="C41" s="12" t="s">
        <v>11</v>
      </c>
      <c r="D41" s="12" t="s">
        <v>6</v>
      </c>
      <c r="E41" s="12" t="s">
        <v>127</v>
      </c>
      <c r="F41" s="12" t="s">
        <v>3</v>
      </c>
      <c r="G41" s="7">
        <v>22.351407461541779</v>
      </c>
      <c r="H41" s="7">
        <v>22.351407461541779</v>
      </c>
      <c r="I41" s="1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6E13-D5A2-424E-8F7B-145A8568F0DE}">
  <dimension ref="A1:J20"/>
  <sheetViews>
    <sheetView zoomScale="70" zoomScaleNormal="70" workbookViewId="0">
      <selection activeCell="F2" sqref="F2"/>
    </sheetView>
  </sheetViews>
  <sheetFormatPr defaultRowHeight="14.5" x14ac:dyDescent="0.35"/>
  <cols>
    <col min="5" max="5" width="15.90625" customWidth="1"/>
    <col min="6" max="6" width="22.90625" customWidth="1"/>
    <col min="10" max="10" width="17.81640625" bestFit="1" customWidth="1"/>
  </cols>
  <sheetData>
    <row r="1" spans="1:9" ht="29" x14ac:dyDescent="0.35">
      <c r="A1" s="52" t="s">
        <v>29</v>
      </c>
      <c r="B1" s="52" t="s">
        <v>30</v>
      </c>
      <c r="C1" s="52" t="s">
        <v>31</v>
      </c>
      <c r="D1" s="52" t="s">
        <v>32</v>
      </c>
      <c r="E1" s="52" t="s">
        <v>1</v>
      </c>
      <c r="F1" s="52" t="s">
        <v>33</v>
      </c>
      <c r="G1" s="52" t="s">
        <v>34</v>
      </c>
      <c r="H1" s="52" t="s">
        <v>95</v>
      </c>
      <c r="I1" s="52" t="s">
        <v>96</v>
      </c>
    </row>
    <row r="2" spans="1:9" x14ac:dyDescent="0.35">
      <c r="A2" s="12" t="s">
        <v>48</v>
      </c>
      <c r="B2" s="12" t="s">
        <v>12</v>
      </c>
      <c r="C2" s="12" t="s">
        <v>13</v>
      </c>
      <c r="D2" s="12" t="s">
        <v>6</v>
      </c>
      <c r="E2" s="12" t="s">
        <v>7</v>
      </c>
      <c r="F2" s="2" t="s">
        <v>145</v>
      </c>
      <c r="G2" s="7">
        <v>23.678545205313164</v>
      </c>
      <c r="H2" s="7">
        <v>23.678545205313164</v>
      </c>
      <c r="I2" s="15">
        <v>0</v>
      </c>
    </row>
    <row r="3" spans="1:9" x14ac:dyDescent="0.35">
      <c r="A3" s="12" t="s">
        <v>138</v>
      </c>
      <c r="B3" s="12" t="s">
        <v>12</v>
      </c>
      <c r="C3" s="12" t="s">
        <v>13</v>
      </c>
      <c r="D3" s="12" t="s">
        <v>6</v>
      </c>
      <c r="E3" s="12" t="s">
        <v>144</v>
      </c>
      <c r="F3" s="2" t="s">
        <v>145</v>
      </c>
      <c r="G3" s="7">
        <v>20.158782708934044</v>
      </c>
      <c r="H3" s="7">
        <v>20.158782708934044</v>
      </c>
      <c r="I3" s="15">
        <v>0</v>
      </c>
    </row>
    <row r="4" spans="1:9" x14ac:dyDescent="0.35">
      <c r="A4" s="12" t="s">
        <v>136</v>
      </c>
      <c r="B4" s="12" t="s">
        <v>12</v>
      </c>
      <c r="C4" s="12" t="s">
        <v>13</v>
      </c>
      <c r="D4" s="12" t="s">
        <v>6</v>
      </c>
      <c r="E4" s="12" t="s">
        <v>126</v>
      </c>
      <c r="F4" s="2" t="s">
        <v>145</v>
      </c>
      <c r="G4" s="7">
        <v>20.142824899374595</v>
      </c>
      <c r="H4" s="7">
        <v>20.142824899374595</v>
      </c>
      <c r="I4" s="15">
        <v>0</v>
      </c>
    </row>
    <row r="5" spans="1:9" x14ac:dyDescent="0.35">
      <c r="A5" s="12" t="s">
        <v>79</v>
      </c>
      <c r="B5" s="12" t="s">
        <v>12</v>
      </c>
      <c r="C5" s="12" t="s">
        <v>14</v>
      </c>
      <c r="D5" s="12" t="s">
        <v>6</v>
      </c>
      <c r="E5" s="12" t="s">
        <v>7</v>
      </c>
      <c r="F5" s="2" t="s">
        <v>145</v>
      </c>
      <c r="G5" s="7">
        <v>28.125977263667526</v>
      </c>
      <c r="H5" s="7">
        <v>28.125977263667526</v>
      </c>
      <c r="I5" s="15">
        <v>0</v>
      </c>
    </row>
    <row r="6" spans="1:9" x14ac:dyDescent="0.35">
      <c r="A6" s="12" t="s">
        <v>143</v>
      </c>
      <c r="B6" s="12" t="s">
        <v>12</v>
      </c>
      <c r="C6" s="12" t="s">
        <v>14</v>
      </c>
      <c r="D6" s="12" t="s">
        <v>6</v>
      </c>
      <c r="E6" s="12" t="s">
        <v>144</v>
      </c>
      <c r="F6" s="2" t="s">
        <v>145</v>
      </c>
      <c r="G6" s="7">
        <v>27.21758011209274</v>
      </c>
      <c r="H6" s="7">
        <v>27.21758011209274</v>
      </c>
      <c r="I6" s="15">
        <v>0</v>
      </c>
    </row>
    <row r="7" spans="1:9" x14ac:dyDescent="0.35">
      <c r="A7" s="12" t="s">
        <v>137</v>
      </c>
      <c r="B7" s="12" t="s">
        <v>12</v>
      </c>
      <c r="C7" s="12" t="s">
        <v>14</v>
      </c>
      <c r="D7" s="12" t="s">
        <v>6</v>
      </c>
      <c r="E7" s="12" t="s">
        <v>126</v>
      </c>
      <c r="F7" s="2" t="s">
        <v>145</v>
      </c>
      <c r="G7" s="7">
        <v>27.708604661749636</v>
      </c>
      <c r="H7" s="7">
        <v>27.708604661749636</v>
      </c>
      <c r="I7" s="15">
        <v>0</v>
      </c>
    </row>
    <row r="8" spans="1:9" x14ac:dyDescent="0.35">
      <c r="A8" s="12" t="s">
        <v>48</v>
      </c>
      <c r="B8" s="12" t="s">
        <v>10</v>
      </c>
      <c r="C8" s="12" t="s">
        <v>11</v>
      </c>
      <c r="D8" s="12" t="s">
        <v>6</v>
      </c>
      <c r="E8" s="12" t="s">
        <v>7</v>
      </c>
      <c r="F8" s="2" t="s">
        <v>145</v>
      </c>
      <c r="G8" s="7">
        <v>22.568968629962974</v>
      </c>
      <c r="H8" s="7">
        <v>22.568968629962974</v>
      </c>
      <c r="I8" s="15">
        <v>0</v>
      </c>
    </row>
    <row r="9" spans="1:9" x14ac:dyDescent="0.35">
      <c r="A9" s="12" t="s">
        <v>138</v>
      </c>
      <c r="B9" s="12" t="s">
        <v>10</v>
      </c>
      <c r="C9" s="12" t="s">
        <v>11</v>
      </c>
      <c r="D9" s="12" t="s">
        <v>6</v>
      </c>
      <c r="E9" s="12" t="s">
        <v>144</v>
      </c>
      <c r="F9" s="2" t="s">
        <v>145</v>
      </c>
      <c r="G9" s="7">
        <v>22.698346224517202</v>
      </c>
      <c r="H9" s="7">
        <v>22.698346224517202</v>
      </c>
      <c r="I9" s="15">
        <v>0</v>
      </c>
    </row>
    <row r="10" spans="1:9" x14ac:dyDescent="0.35">
      <c r="A10" s="12" t="s">
        <v>136</v>
      </c>
      <c r="B10" s="12" t="s">
        <v>10</v>
      </c>
      <c r="C10" s="12" t="s">
        <v>11</v>
      </c>
      <c r="D10" s="12" t="s">
        <v>6</v>
      </c>
      <c r="E10" s="12" t="s">
        <v>126</v>
      </c>
      <c r="F10" s="2" t="s">
        <v>145</v>
      </c>
      <c r="G10" s="7">
        <v>22.771913951193664</v>
      </c>
      <c r="H10" s="7">
        <v>22.771913951193664</v>
      </c>
      <c r="I10" s="15">
        <v>0</v>
      </c>
    </row>
    <row r="11" spans="1:9" x14ac:dyDescent="0.35">
      <c r="A11" s="12" t="s">
        <v>79</v>
      </c>
      <c r="B11" s="12" t="s">
        <v>10</v>
      </c>
      <c r="C11" s="12" t="s">
        <v>11</v>
      </c>
      <c r="D11" s="12" t="s">
        <v>6</v>
      </c>
      <c r="E11" s="12" t="s">
        <v>7</v>
      </c>
      <c r="F11" s="2" t="s">
        <v>145</v>
      </c>
      <c r="G11" s="7">
        <v>22.717312112735247</v>
      </c>
      <c r="H11" s="7">
        <v>22.717312112735247</v>
      </c>
      <c r="I11" s="15">
        <v>0</v>
      </c>
    </row>
    <row r="12" spans="1:9" x14ac:dyDescent="0.35">
      <c r="A12" s="12" t="s">
        <v>143</v>
      </c>
      <c r="B12" s="12" t="s">
        <v>10</v>
      </c>
      <c r="C12" s="12" t="s">
        <v>11</v>
      </c>
      <c r="D12" s="12" t="s">
        <v>6</v>
      </c>
      <c r="E12" s="12" t="s">
        <v>144</v>
      </c>
      <c r="F12" s="2" t="s">
        <v>145</v>
      </c>
      <c r="G12" s="7">
        <v>22.4558153345445</v>
      </c>
      <c r="H12" s="7">
        <v>22.4558153345445</v>
      </c>
      <c r="I12" s="15">
        <v>0</v>
      </c>
    </row>
    <row r="13" spans="1:9" x14ac:dyDescent="0.35">
      <c r="A13" s="12" t="s">
        <v>137</v>
      </c>
      <c r="B13" s="12" t="s">
        <v>10</v>
      </c>
      <c r="C13" s="12" t="s">
        <v>11</v>
      </c>
      <c r="D13" s="12" t="s">
        <v>6</v>
      </c>
      <c r="E13" s="12" t="s">
        <v>126</v>
      </c>
      <c r="F13" s="2" t="s">
        <v>145</v>
      </c>
      <c r="G13" s="7">
        <v>22.897346348488878</v>
      </c>
      <c r="H13" s="7">
        <v>22.897346348488878</v>
      </c>
      <c r="I13" s="15">
        <v>0</v>
      </c>
    </row>
    <row r="14" spans="1:9" x14ac:dyDescent="0.35">
      <c r="A14" s="12" t="s">
        <v>90</v>
      </c>
      <c r="B14" s="12" t="s">
        <v>10</v>
      </c>
      <c r="C14" s="12" t="s">
        <v>11</v>
      </c>
      <c r="D14" s="12" t="s">
        <v>45</v>
      </c>
      <c r="E14" s="12" t="s">
        <v>7</v>
      </c>
      <c r="F14" s="2" t="s">
        <v>145</v>
      </c>
      <c r="G14" s="7">
        <v>30.621215021946966</v>
      </c>
      <c r="H14" s="7">
        <v>30.621215021946966</v>
      </c>
      <c r="I14" s="15">
        <v>0</v>
      </c>
    </row>
    <row r="15" spans="1:9" x14ac:dyDescent="0.35">
      <c r="A15" s="12" t="s">
        <v>92</v>
      </c>
      <c r="B15" s="12" t="s">
        <v>10</v>
      </c>
      <c r="C15" s="12" t="s">
        <v>11</v>
      </c>
      <c r="D15" s="12" t="s">
        <v>45</v>
      </c>
      <c r="E15" s="12" t="s">
        <v>144</v>
      </c>
      <c r="F15" s="2" t="s">
        <v>145</v>
      </c>
      <c r="G15" s="7">
        <v>28.840014465879793</v>
      </c>
      <c r="H15" s="7">
        <v>28.840014465879793</v>
      </c>
      <c r="I15" s="15">
        <v>0</v>
      </c>
    </row>
    <row r="16" spans="1:9" x14ac:dyDescent="0.35">
      <c r="A16" s="12" t="s">
        <v>93</v>
      </c>
      <c r="B16" s="12" t="s">
        <v>10</v>
      </c>
      <c r="C16" s="12" t="s">
        <v>11</v>
      </c>
      <c r="D16" s="12" t="s">
        <v>45</v>
      </c>
      <c r="E16" s="12" t="s">
        <v>126</v>
      </c>
      <c r="F16" s="2" t="s">
        <v>145</v>
      </c>
      <c r="G16" s="7">
        <v>29.112449470120644</v>
      </c>
      <c r="H16" s="7">
        <v>29.112449470120644</v>
      </c>
      <c r="I16" s="15">
        <v>0</v>
      </c>
    </row>
    <row r="17" spans="1:10" x14ac:dyDescent="0.35">
      <c r="J17" s="9"/>
    </row>
    <row r="18" spans="1:10" x14ac:dyDescent="0.35">
      <c r="J18" s="9"/>
    </row>
    <row r="19" spans="1:10" x14ac:dyDescent="0.35">
      <c r="A19" s="12"/>
      <c r="B19" s="12"/>
      <c r="C19" s="12"/>
      <c r="D19" s="12"/>
      <c r="E19" s="12"/>
      <c r="F19" s="12"/>
      <c r="G19" s="7"/>
      <c r="H19" s="7"/>
      <c r="I19" s="15"/>
    </row>
    <row r="20" spans="1:10" x14ac:dyDescent="0.35">
      <c r="A20" s="12"/>
      <c r="B20" s="12"/>
      <c r="C20" s="12"/>
      <c r="D20" s="12"/>
      <c r="E20" s="12"/>
      <c r="F20" s="12"/>
      <c r="G20" s="7"/>
      <c r="H20" s="7"/>
      <c r="I20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CAC-1846-417C-9092-BCE998B655B1}">
  <dimension ref="A1:J16"/>
  <sheetViews>
    <sheetView zoomScale="70" zoomScaleNormal="70" workbookViewId="0">
      <selection activeCell="F2" sqref="F2"/>
    </sheetView>
  </sheetViews>
  <sheetFormatPr defaultRowHeight="14.5" x14ac:dyDescent="0.35"/>
  <cols>
    <col min="5" max="5" width="20.08984375" customWidth="1"/>
    <col min="6" max="6" width="21" customWidth="1"/>
    <col min="10" max="10" width="10.08984375" customWidth="1"/>
  </cols>
  <sheetData>
    <row r="1" spans="1:10" ht="29" x14ac:dyDescent="0.35">
      <c r="A1" s="52" t="s">
        <v>29</v>
      </c>
      <c r="B1" s="52" t="s">
        <v>30</v>
      </c>
      <c r="C1" s="52" t="s">
        <v>31</v>
      </c>
      <c r="D1" s="52" t="s">
        <v>32</v>
      </c>
      <c r="E1" s="52" t="s">
        <v>1</v>
      </c>
      <c r="F1" s="52" t="s">
        <v>33</v>
      </c>
      <c r="G1" s="52" t="s">
        <v>34</v>
      </c>
      <c r="H1" s="52" t="s">
        <v>95</v>
      </c>
      <c r="I1" s="52" t="s">
        <v>96</v>
      </c>
    </row>
    <row r="2" spans="1:10" x14ac:dyDescent="0.35">
      <c r="A2" s="12" t="s">
        <v>35</v>
      </c>
      <c r="B2" s="12" t="s">
        <v>12</v>
      </c>
      <c r="C2" s="12" t="s">
        <v>13</v>
      </c>
      <c r="D2" s="12" t="s">
        <v>6</v>
      </c>
      <c r="E2" s="12" t="s">
        <v>7</v>
      </c>
      <c r="F2" s="2" t="s">
        <v>129</v>
      </c>
      <c r="G2" s="7">
        <v>22.358414190254297</v>
      </c>
      <c r="H2" s="7">
        <v>22.358414190254297</v>
      </c>
      <c r="I2" s="15">
        <v>0</v>
      </c>
    </row>
    <row r="3" spans="1:10" x14ac:dyDescent="0.35">
      <c r="A3" s="12" t="s">
        <v>37</v>
      </c>
      <c r="B3" s="12" t="s">
        <v>12</v>
      </c>
      <c r="C3" s="12" t="s">
        <v>13</v>
      </c>
      <c r="D3" s="12" t="s">
        <v>6</v>
      </c>
      <c r="E3" s="12" t="s">
        <v>17</v>
      </c>
      <c r="F3" s="2" t="s">
        <v>129</v>
      </c>
      <c r="G3" s="7">
        <v>17.960186648069396</v>
      </c>
      <c r="H3" s="7">
        <v>17.960186648069396</v>
      </c>
      <c r="I3" s="15">
        <v>0</v>
      </c>
    </row>
    <row r="4" spans="1:10" x14ac:dyDescent="0.35">
      <c r="A4" s="12" t="s">
        <v>39</v>
      </c>
      <c r="B4" s="12" t="s">
        <v>12</v>
      </c>
      <c r="C4" s="12" t="s">
        <v>13</v>
      </c>
      <c r="D4" s="12" t="s">
        <v>6</v>
      </c>
      <c r="E4" s="12" t="s">
        <v>126</v>
      </c>
      <c r="F4" s="2" t="s">
        <v>129</v>
      </c>
      <c r="G4" s="7">
        <v>20.468580130106435</v>
      </c>
      <c r="H4" s="7">
        <v>20.468580130106435</v>
      </c>
      <c r="I4" s="15">
        <v>0</v>
      </c>
    </row>
    <row r="5" spans="1:10" x14ac:dyDescent="0.35">
      <c r="A5" s="12" t="s">
        <v>71</v>
      </c>
      <c r="B5" s="12" t="s">
        <v>12</v>
      </c>
      <c r="C5" s="12" t="s">
        <v>14</v>
      </c>
      <c r="D5" s="12" t="s">
        <v>6</v>
      </c>
      <c r="E5" s="12" t="s">
        <v>7</v>
      </c>
      <c r="F5" s="2" t="s">
        <v>129</v>
      </c>
      <c r="G5" s="7">
        <v>26.772977545524878</v>
      </c>
      <c r="H5" s="7">
        <v>26.772977545524878</v>
      </c>
      <c r="I5" s="15">
        <v>0</v>
      </c>
    </row>
    <row r="6" spans="1:10" x14ac:dyDescent="0.35">
      <c r="A6" s="12" t="s">
        <v>73</v>
      </c>
      <c r="B6" s="12" t="s">
        <v>12</v>
      </c>
      <c r="C6" s="12" t="s">
        <v>14</v>
      </c>
      <c r="D6" s="12" t="s">
        <v>6</v>
      </c>
      <c r="E6" s="12" t="s">
        <v>17</v>
      </c>
      <c r="F6" s="2" t="s">
        <v>129</v>
      </c>
      <c r="G6" s="7">
        <v>26.48773713683747</v>
      </c>
      <c r="H6" s="7">
        <v>26.48773713683747</v>
      </c>
      <c r="I6" s="15">
        <v>0</v>
      </c>
    </row>
    <row r="7" spans="1:10" x14ac:dyDescent="0.35">
      <c r="A7" s="12" t="s">
        <v>76</v>
      </c>
      <c r="B7" s="12" t="s">
        <v>12</v>
      </c>
      <c r="C7" s="12" t="s">
        <v>14</v>
      </c>
      <c r="D7" s="12" t="s">
        <v>6</v>
      </c>
      <c r="E7" s="12" t="s">
        <v>126</v>
      </c>
      <c r="F7" s="2" t="s">
        <v>129</v>
      </c>
      <c r="G7" s="7">
        <v>27.211564273591797</v>
      </c>
      <c r="H7" s="7">
        <v>27.211564273591797</v>
      </c>
      <c r="I7" s="15">
        <v>0</v>
      </c>
    </row>
    <row r="8" spans="1:10" x14ac:dyDescent="0.35">
      <c r="A8" s="12" t="s">
        <v>35</v>
      </c>
      <c r="B8" s="12" t="s">
        <v>10</v>
      </c>
      <c r="C8" s="12" t="s">
        <v>11</v>
      </c>
      <c r="D8" s="12" t="s">
        <v>6</v>
      </c>
      <c r="E8" s="12" t="s">
        <v>7</v>
      </c>
      <c r="F8" s="2" t="s">
        <v>129</v>
      </c>
      <c r="G8" s="7">
        <v>20.881086483144319</v>
      </c>
      <c r="H8" s="7">
        <v>20.881086483144319</v>
      </c>
      <c r="I8" s="15">
        <v>0</v>
      </c>
    </row>
    <row r="9" spans="1:10" x14ac:dyDescent="0.35">
      <c r="A9" s="12" t="s">
        <v>37</v>
      </c>
      <c r="B9" s="12" t="s">
        <v>10</v>
      </c>
      <c r="C9" s="12" t="s">
        <v>11</v>
      </c>
      <c r="D9" s="12" t="s">
        <v>6</v>
      </c>
      <c r="E9" s="12" t="s">
        <v>17</v>
      </c>
      <c r="F9" s="2" t="s">
        <v>129</v>
      </c>
      <c r="G9" s="7">
        <v>19.816826719430743</v>
      </c>
      <c r="H9" s="7">
        <v>19.816826719430743</v>
      </c>
      <c r="I9" s="15">
        <v>0</v>
      </c>
    </row>
    <row r="10" spans="1:10" x14ac:dyDescent="0.35">
      <c r="A10" s="12" t="s">
        <v>39</v>
      </c>
      <c r="B10" s="12" t="s">
        <v>10</v>
      </c>
      <c r="C10" s="12" t="s">
        <v>11</v>
      </c>
      <c r="D10" s="12" t="s">
        <v>6</v>
      </c>
      <c r="E10" s="12" t="s">
        <v>126</v>
      </c>
      <c r="F10" s="2" t="s">
        <v>129</v>
      </c>
      <c r="G10" s="7">
        <v>22.473606862014737</v>
      </c>
      <c r="H10" s="7">
        <v>22.473606862014737</v>
      </c>
      <c r="I10" s="15">
        <v>0</v>
      </c>
    </row>
    <row r="11" spans="1:10" x14ac:dyDescent="0.35">
      <c r="A11" s="12" t="s">
        <v>71</v>
      </c>
      <c r="B11" s="12" t="s">
        <v>10</v>
      </c>
      <c r="C11" s="12" t="s">
        <v>11</v>
      </c>
      <c r="D11" s="12" t="s">
        <v>6</v>
      </c>
      <c r="E11" s="12" t="s">
        <v>7</v>
      </c>
      <c r="F11" s="2" t="s">
        <v>129</v>
      </c>
      <c r="G11" s="7">
        <v>21.331270046821992</v>
      </c>
      <c r="H11" s="7">
        <v>21.331270046821992</v>
      </c>
      <c r="I11" s="15">
        <v>0</v>
      </c>
      <c r="J11" s="9"/>
    </row>
    <row r="12" spans="1:10" x14ac:dyDescent="0.35">
      <c r="A12" s="12" t="s">
        <v>73</v>
      </c>
      <c r="B12" s="12" t="s">
        <v>10</v>
      </c>
      <c r="C12" s="12" t="s">
        <v>11</v>
      </c>
      <c r="D12" s="12" t="s">
        <v>6</v>
      </c>
      <c r="E12" s="12" t="s">
        <v>17</v>
      </c>
      <c r="F12" s="2" t="s">
        <v>129</v>
      </c>
      <c r="G12" s="7">
        <v>21.266742998963544</v>
      </c>
      <c r="H12" s="7">
        <v>21.266742998963544</v>
      </c>
      <c r="I12" s="15">
        <v>0</v>
      </c>
      <c r="J12" s="9"/>
    </row>
    <row r="13" spans="1:10" x14ac:dyDescent="0.35">
      <c r="A13" s="12" t="s">
        <v>76</v>
      </c>
      <c r="B13" s="12" t="s">
        <v>10</v>
      </c>
      <c r="C13" s="12" t="s">
        <v>11</v>
      </c>
      <c r="D13" s="12" t="s">
        <v>6</v>
      </c>
      <c r="E13" s="12" t="s">
        <v>126</v>
      </c>
      <c r="F13" s="2" t="s">
        <v>129</v>
      </c>
      <c r="G13" s="7">
        <v>22.284323768884033</v>
      </c>
      <c r="H13" s="7">
        <v>22.284323768884033</v>
      </c>
      <c r="I13" s="15">
        <v>0</v>
      </c>
      <c r="J13" s="9"/>
    </row>
    <row r="14" spans="1:10" x14ac:dyDescent="0.35">
      <c r="A14" s="12" t="s">
        <v>81</v>
      </c>
      <c r="B14" s="12" t="s">
        <v>10</v>
      </c>
      <c r="C14" s="12" t="s">
        <v>11</v>
      </c>
      <c r="D14" s="12" t="s">
        <v>45</v>
      </c>
      <c r="E14" s="12" t="s">
        <v>7</v>
      </c>
      <c r="F14" s="2" t="s">
        <v>129</v>
      </c>
      <c r="G14" s="7">
        <v>28.394372594687592</v>
      </c>
      <c r="H14" s="7">
        <v>28.394372594687592</v>
      </c>
      <c r="I14" s="15">
        <v>0</v>
      </c>
    </row>
    <row r="15" spans="1:10" x14ac:dyDescent="0.35">
      <c r="A15" s="12" t="s">
        <v>83</v>
      </c>
      <c r="B15" s="12" t="s">
        <v>10</v>
      </c>
      <c r="C15" s="12" t="s">
        <v>11</v>
      </c>
      <c r="D15" s="12" t="s">
        <v>45</v>
      </c>
      <c r="E15" s="12" t="s">
        <v>17</v>
      </c>
      <c r="F15" s="2" t="s">
        <v>129</v>
      </c>
      <c r="G15" s="7">
        <v>28.476872099654457</v>
      </c>
      <c r="H15" s="7">
        <v>28.476872099654457</v>
      </c>
      <c r="I15" s="15">
        <v>0</v>
      </c>
    </row>
    <row r="16" spans="1:10" x14ac:dyDescent="0.35">
      <c r="A16" s="12" t="s">
        <v>87</v>
      </c>
      <c r="B16" s="12" t="s">
        <v>10</v>
      </c>
      <c r="C16" s="12" t="s">
        <v>11</v>
      </c>
      <c r="D16" s="12" t="s">
        <v>45</v>
      </c>
      <c r="E16" s="12" t="s">
        <v>126</v>
      </c>
      <c r="F16" s="2" t="s">
        <v>129</v>
      </c>
      <c r="G16" s="7">
        <v>28.985214137730221</v>
      </c>
      <c r="H16" s="7">
        <v>28.985214137730221</v>
      </c>
      <c r="I16" s="1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7BE-708C-42D2-B4EF-4CCF16146386}">
  <dimension ref="A1:Q33"/>
  <sheetViews>
    <sheetView zoomScale="80" zoomScaleNormal="80" workbookViewId="0">
      <selection activeCell="G12" sqref="G12"/>
    </sheetView>
  </sheetViews>
  <sheetFormatPr defaultColWidth="8.1796875" defaultRowHeight="14.5" x14ac:dyDescent="0.35"/>
  <cols>
    <col min="1" max="1" width="1.1796875" style="55" customWidth="1"/>
    <col min="2" max="3" width="8.1796875" style="12"/>
    <col min="4" max="4" width="10.90625" style="12" customWidth="1"/>
    <col min="5" max="5" width="9.54296875" style="12" customWidth="1"/>
    <col min="6" max="6" width="18.6328125" style="12" customWidth="1"/>
    <col min="7" max="7" width="15.453125" style="12" customWidth="1"/>
    <col min="8" max="8" width="12.26953125" style="7" customWidth="1"/>
    <col min="9" max="9" width="10.90625" style="7" customWidth="1"/>
    <col min="10" max="10" width="12.26953125" style="15" customWidth="1"/>
    <col min="11" max="11" width="15" style="56" hidden="1" customWidth="1"/>
    <col min="12" max="12" width="15" style="15" hidden="1" customWidth="1"/>
    <col min="13" max="14" width="15" style="56" hidden="1" customWidth="1"/>
    <col min="15" max="15" width="8.1796875" style="57" hidden="1" customWidth="1"/>
    <col min="16" max="16" width="15" style="12" hidden="1" customWidth="1"/>
    <col min="17" max="17" width="18.26953125" style="59" bestFit="1" customWidth="1"/>
    <col min="18" max="256" width="8.1796875" style="59"/>
    <col min="257" max="257" width="1.1796875" style="59" customWidth="1"/>
    <col min="258" max="259" width="8.1796875" style="59"/>
    <col min="260" max="260" width="10.90625" style="59" customWidth="1"/>
    <col min="261" max="261" width="9.54296875" style="59" customWidth="1"/>
    <col min="262" max="264" width="12.26953125" style="59" customWidth="1"/>
    <col min="265" max="265" width="10.90625" style="59" customWidth="1"/>
    <col min="266" max="266" width="12.26953125" style="59" customWidth="1"/>
    <col min="267" max="272" width="0" style="59" hidden="1" customWidth="1"/>
    <col min="273" max="512" width="8.1796875" style="59"/>
    <col min="513" max="513" width="1.1796875" style="59" customWidth="1"/>
    <col min="514" max="515" width="8.1796875" style="59"/>
    <col min="516" max="516" width="10.90625" style="59" customWidth="1"/>
    <col min="517" max="517" width="9.54296875" style="59" customWidth="1"/>
    <col min="518" max="520" width="12.26953125" style="59" customWidth="1"/>
    <col min="521" max="521" width="10.90625" style="59" customWidth="1"/>
    <col min="522" max="522" width="12.26953125" style="59" customWidth="1"/>
    <col min="523" max="528" width="0" style="59" hidden="1" customWidth="1"/>
    <col min="529" max="768" width="8.1796875" style="59"/>
    <col min="769" max="769" width="1.1796875" style="59" customWidth="1"/>
    <col min="770" max="771" width="8.1796875" style="59"/>
    <col min="772" max="772" width="10.90625" style="59" customWidth="1"/>
    <col min="773" max="773" width="9.54296875" style="59" customWidth="1"/>
    <col min="774" max="776" width="12.26953125" style="59" customWidth="1"/>
    <col min="777" max="777" width="10.90625" style="59" customWidth="1"/>
    <col min="778" max="778" width="12.26953125" style="59" customWidth="1"/>
    <col min="779" max="784" width="0" style="59" hidden="1" customWidth="1"/>
    <col min="785" max="1024" width="8.1796875" style="59"/>
    <col min="1025" max="1025" width="1.1796875" style="59" customWidth="1"/>
    <col min="1026" max="1027" width="8.1796875" style="59"/>
    <col min="1028" max="1028" width="10.90625" style="59" customWidth="1"/>
    <col min="1029" max="1029" width="9.54296875" style="59" customWidth="1"/>
    <col min="1030" max="1032" width="12.26953125" style="59" customWidth="1"/>
    <col min="1033" max="1033" width="10.90625" style="59" customWidth="1"/>
    <col min="1034" max="1034" width="12.26953125" style="59" customWidth="1"/>
    <col min="1035" max="1040" width="0" style="59" hidden="1" customWidth="1"/>
    <col min="1041" max="1280" width="8.1796875" style="59"/>
    <col min="1281" max="1281" width="1.1796875" style="59" customWidth="1"/>
    <col min="1282" max="1283" width="8.1796875" style="59"/>
    <col min="1284" max="1284" width="10.90625" style="59" customWidth="1"/>
    <col min="1285" max="1285" width="9.54296875" style="59" customWidth="1"/>
    <col min="1286" max="1288" width="12.26953125" style="59" customWidth="1"/>
    <col min="1289" max="1289" width="10.90625" style="59" customWidth="1"/>
    <col min="1290" max="1290" width="12.26953125" style="59" customWidth="1"/>
    <col min="1291" max="1296" width="0" style="59" hidden="1" customWidth="1"/>
    <col min="1297" max="1536" width="8.1796875" style="59"/>
    <col min="1537" max="1537" width="1.1796875" style="59" customWidth="1"/>
    <col min="1538" max="1539" width="8.1796875" style="59"/>
    <col min="1540" max="1540" width="10.90625" style="59" customWidth="1"/>
    <col min="1541" max="1541" width="9.54296875" style="59" customWidth="1"/>
    <col min="1542" max="1544" width="12.26953125" style="59" customWidth="1"/>
    <col min="1545" max="1545" width="10.90625" style="59" customWidth="1"/>
    <col min="1546" max="1546" width="12.26953125" style="59" customWidth="1"/>
    <col min="1547" max="1552" width="0" style="59" hidden="1" customWidth="1"/>
    <col min="1553" max="1792" width="8.1796875" style="59"/>
    <col min="1793" max="1793" width="1.1796875" style="59" customWidth="1"/>
    <col min="1794" max="1795" width="8.1796875" style="59"/>
    <col min="1796" max="1796" width="10.90625" style="59" customWidth="1"/>
    <col min="1797" max="1797" width="9.54296875" style="59" customWidth="1"/>
    <col min="1798" max="1800" width="12.26953125" style="59" customWidth="1"/>
    <col min="1801" max="1801" width="10.90625" style="59" customWidth="1"/>
    <col min="1802" max="1802" width="12.26953125" style="59" customWidth="1"/>
    <col min="1803" max="1808" width="0" style="59" hidden="1" customWidth="1"/>
    <col min="1809" max="2048" width="8.1796875" style="59"/>
    <col min="2049" max="2049" width="1.1796875" style="59" customWidth="1"/>
    <col min="2050" max="2051" width="8.1796875" style="59"/>
    <col min="2052" max="2052" width="10.90625" style="59" customWidth="1"/>
    <col min="2053" max="2053" width="9.54296875" style="59" customWidth="1"/>
    <col min="2054" max="2056" width="12.26953125" style="59" customWidth="1"/>
    <col min="2057" max="2057" width="10.90625" style="59" customWidth="1"/>
    <col min="2058" max="2058" width="12.26953125" style="59" customWidth="1"/>
    <col min="2059" max="2064" width="0" style="59" hidden="1" customWidth="1"/>
    <col min="2065" max="2304" width="8.1796875" style="59"/>
    <col min="2305" max="2305" width="1.1796875" style="59" customWidth="1"/>
    <col min="2306" max="2307" width="8.1796875" style="59"/>
    <col min="2308" max="2308" width="10.90625" style="59" customWidth="1"/>
    <col min="2309" max="2309" width="9.54296875" style="59" customWidth="1"/>
    <col min="2310" max="2312" width="12.26953125" style="59" customWidth="1"/>
    <col min="2313" max="2313" width="10.90625" style="59" customWidth="1"/>
    <col min="2314" max="2314" width="12.26953125" style="59" customWidth="1"/>
    <col min="2315" max="2320" width="0" style="59" hidden="1" customWidth="1"/>
    <col min="2321" max="2560" width="8.1796875" style="59"/>
    <col min="2561" max="2561" width="1.1796875" style="59" customWidth="1"/>
    <col min="2562" max="2563" width="8.1796875" style="59"/>
    <col min="2564" max="2564" width="10.90625" style="59" customWidth="1"/>
    <col min="2565" max="2565" width="9.54296875" style="59" customWidth="1"/>
    <col min="2566" max="2568" width="12.26953125" style="59" customWidth="1"/>
    <col min="2569" max="2569" width="10.90625" style="59" customWidth="1"/>
    <col min="2570" max="2570" width="12.26953125" style="59" customWidth="1"/>
    <col min="2571" max="2576" width="0" style="59" hidden="1" customWidth="1"/>
    <col min="2577" max="2816" width="8.1796875" style="59"/>
    <col min="2817" max="2817" width="1.1796875" style="59" customWidth="1"/>
    <col min="2818" max="2819" width="8.1796875" style="59"/>
    <col min="2820" max="2820" width="10.90625" style="59" customWidth="1"/>
    <col min="2821" max="2821" width="9.54296875" style="59" customWidth="1"/>
    <col min="2822" max="2824" width="12.26953125" style="59" customWidth="1"/>
    <col min="2825" max="2825" width="10.90625" style="59" customWidth="1"/>
    <col min="2826" max="2826" width="12.26953125" style="59" customWidth="1"/>
    <col min="2827" max="2832" width="0" style="59" hidden="1" customWidth="1"/>
    <col min="2833" max="3072" width="8.1796875" style="59"/>
    <col min="3073" max="3073" width="1.1796875" style="59" customWidth="1"/>
    <col min="3074" max="3075" width="8.1796875" style="59"/>
    <col min="3076" max="3076" width="10.90625" style="59" customWidth="1"/>
    <col min="3077" max="3077" width="9.54296875" style="59" customWidth="1"/>
    <col min="3078" max="3080" width="12.26953125" style="59" customWidth="1"/>
    <col min="3081" max="3081" width="10.90625" style="59" customWidth="1"/>
    <col min="3082" max="3082" width="12.26953125" style="59" customWidth="1"/>
    <col min="3083" max="3088" width="0" style="59" hidden="1" customWidth="1"/>
    <col min="3089" max="3328" width="8.1796875" style="59"/>
    <col min="3329" max="3329" width="1.1796875" style="59" customWidth="1"/>
    <col min="3330" max="3331" width="8.1796875" style="59"/>
    <col min="3332" max="3332" width="10.90625" style="59" customWidth="1"/>
    <col min="3333" max="3333" width="9.54296875" style="59" customWidth="1"/>
    <col min="3334" max="3336" width="12.26953125" style="59" customWidth="1"/>
    <col min="3337" max="3337" width="10.90625" style="59" customWidth="1"/>
    <col min="3338" max="3338" width="12.26953125" style="59" customWidth="1"/>
    <col min="3339" max="3344" width="0" style="59" hidden="1" customWidth="1"/>
    <col min="3345" max="3584" width="8.1796875" style="59"/>
    <col min="3585" max="3585" width="1.1796875" style="59" customWidth="1"/>
    <col min="3586" max="3587" width="8.1796875" style="59"/>
    <col min="3588" max="3588" width="10.90625" style="59" customWidth="1"/>
    <col min="3589" max="3589" width="9.54296875" style="59" customWidth="1"/>
    <col min="3590" max="3592" width="12.26953125" style="59" customWidth="1"/>
    <col min="3593" max="3593" width="10.90625" style="59" customWidth="1"/>
    <col min="3594" max="3594" width="12.26953125" style="59" customWidth="1"/>
    <col min="3595" max="3600" width="0" style="59" hidden="1" customWidth="1"/>
    <col min="3601" max="3840" width="8.1796875" style="59"/>
    <col min="3841" max="3841" width="1.1796875" style="59" customWidth="1"/>
    <col min="3842" max="3843" width="8.1796875" style="59"/>
    <col min="3844" max="3844" width="10.90625" style="59" customWidth="1"/>
    <col min="3845" max="3845" width="9.54296875" style="59" customWidth="1"/>
    <col min="3846" max="3848" width="12.26953125" style="59" customWidth="1"/>
    <col min="3849" max="3849" width="10.90625" style="59" customWidth="1"/>
    <col min="3850" max="3850" width="12.26953125" style="59" customWidth="1"/>
    <col min="3851" max="3856" width="0" style="59" hidden="1" customWidth="1"/>
    <col min="3857" max="4096" width="8.1796875" style="59"/>
    <col min="4097" max="4097" width="1.1796875" style="59" customWidth="1"/>
    <col min="4098" max="4099" width="8.1796875" style="59"/>
    <col min="4100" max="4100" width="10.90625" style="59" customWidth="1"/>
    <col min="4101" max="4101" width="9.54296875" style="59" customWidth="1"/>
    <col min="4102" max="4104" width="12.26953125" style="59" customWidth="1"/>
    <col min="4105" max="4105" width="10.90625" style="59" customWidth="1"/>
    <col min="4106" max="4106" width="12.26953125" style="59" customWidth="1"/>
    <col min="4107" max="4112" width="0" style="59" hidden="1" customWidth="1"/>
    <col min="4113" max="4352" width="8.1796875" style="59"/>
    <col min="4353" max="4353" width="1.1796875" style="59" customWidth="1"/>
    <col min="4354" max="4355" width="8.1796875" style="59"/>
    <col min="4356" max="4356" width="10.90625" style="59" customWidth="1"/>
    <col min="4357" max="4357" width="9.54296875" style="59" customWidth="1"/>
    <col min="4358" max="4360" width="12.26953125" style="59" customWidth="1"/>
    <col min="4361" max="4361" width="10.90625" style="59" customWidth="1"/>
    <col min="4362" max="4362" width="12.26953125" style="59" customWidth="1"/>
    <col min="4363" max="4368" width="0" style="59" hidden="1" customWidth="1"/>
    <col min="4369" max="4608" width="8.1796875" style="59"/>
    <col min="4609" max="4609" width="1.1796875" style="59" customWidth="1"/>
    <col min="4610" max="4611" width="8.1796875" style="59"/>
    <col min="4612" max="4612" width="10.90625" style="59" customWidth="1"/>
    <col min="4613" max="4613" width="9.54296875" style="59" customWidth="1"/>
    <col min="4614" max="4616" width="12.26953125" style="59" customWidth="1"/>
    <col min="4617" max="4617" width="10.90625" style="59" customWidth="1"/>
    <col min="4618" max="4618" width="12.26953125" style="59" customWidth="1"/>
    <col min="4619" max="4624" width="0" style="59" hidden="1" customWidth="1"/>
    <col min="4625" max="4864" width="8.1796875" style="59"/>
    <col min="4865" max="4865" width="1.1796875" style="59" customWidth="1"/>
    <col min="4866" max="4867" width="8.1796875" style="59"/>
    <col min="4868" max="4868" width="10.90625" style="59" customWidth="1"/>
    <col min="4869" max="4869" width="9.54296875" style="59" customWidth="1"/>
    <col min="4870" max="4872" width="12.26953125" style="59" customWidth="1"/>
    <col min="4873" max="4873" width="10.90625" style="59" customWidth="1"/>
    <col min="4874" max="4874" width="12.26953125" style="59" customWidth="1"/>
    <col min="4875" max="4880" width="0" style="59" hidden="1" customWidth="1"/>
    <col min="4881" max="5120" width="8.1796875" style="59"/>
    <col min="5121" max="5121" width="1.1796875" style="59" customWidth="1"/>
    <col min="5122" max="5123" width="8.1796875" style="59"/>
    <col min="5124" max="5124" width="10.90625" style="59" customWidth="1"/>
    <col min="5125" max="5125" width="9.54296875" style="59" customWidth="1"/>
    <col min="5126" max="5128" width="12.26953125" style="59" customWidth="1"/>
    <col min="5129" max="5129" width="10.90625" style="59" customWidth="1"/>
    <col min="5130" max="5130" width="12.26953125" style="59" customWidth="1"/>
    <col min="5131" max="5136" width="0" style="59" hidden="1" customWidth="1"/>
    <col min="5137" max="5376" width="8.1796875" style="59"/>
    <col min="5377" max="5377" width="1.1796875" style="59" customWidth="1"/>
    <col min="5378" max="5379" width="8.1796875" style="59"/>
    <col min="5380" max="5380" width="10.90625" style="59" customWidth="1"/>
    <col min="5381" max="5381" width="9.54296875" style="59" customWidth="1"/>
    <col min="5382" max="5384" width="12.26953125" style="59" customWidth="1"/>
    <col min="5385" max="5385" width="10.90625" style="59" customWidth="1"/>
    <col min="5386" max="5386" width="12.26953125" style="59" customWidth="1"/>
    <col min="5387" max="5392" width="0" style="59" hidden="1" customWidth="1"/>
    <col min="5393" max="5632" width="8.1796875" style="59"/>
    <col min="5633" max="5633" width="1.1796875" style="59" customWidth="1"/>
    <col min="5634" max="5635" width="8.1796875" style="59"/>
    <col min="5636" max="5636" width="10.90625" style="59" customWidth="1"/>
    <col min="5637" max="5637" width="9.54296875" style="59" customWidth="1"/>
    <col min="5638" max="5640" width="12.26953125" style="59" customWidth="1"/>
    <col min="5641" max="5641" width="10.90625" style="59" customWidth="1"/>
    <col min="5642" max="5642" width="12.26953125" style="59" customWidth="1"/>
    <col min="5643" max="5648" width="0" style="59" hidden="1" customWidth="1"/>
    <col min="5649" max="5888" width="8.1796875" style="59"/>
    <col min="5889" max="5889" width="1.1796875" style="59" customWidth="1"/>
    <col min="5890" max="5891" width="8.1796875" style="59"/>
    <col min="5892" max="5892" width="10.90625" style="59" customWidth="1"/>
    <col min="5893" max="5893" width="9.54296875" style="59" customWidth="1"/>
    <col min="5894" max="5896" width="12.26953125" style="59" customWidth="1"/>
    <col min="5897" max="5897" width="10.90625" style="59" customWidth="1"/>
    <col min="5898" max="5898" width="12.26953125" style="59" customWidth="1"/>
    <col min="5899" max="5904" width="0" style="59" hidden="1" customWidth="1"/>
    <col min="5905" max="6144" width="8.1796875" style="59"/>
    <col min="6145" max="6145" width="1.1796875" style="59" customWidth="1"/>
    <col min="6146" max="6147" width="8.1796875" style="59"/>
    <col min="6148" max="6148" width="10.90625" style="59" customWidth="1"/>
    <col min="6149" max="6149" width="9.54296875" style="59" customWidth="1"/>
    <col min="6150" max="6152" width="12.26953125" style="59" customWidth="1"/>
    <col min="6153" max="6153" width="10.90625" style="59" customWidth="1"/>
    <col min="6154" max="6154" width="12.26953125" style="59" customWidth="1"/>
    <col min="6155" max="6160" width="0" style="59" hidden="1" customWidth="1"/>
    <col min="6161" max="6400" width="8.1796875" style="59"/>
    <col min="6401" max="6401" width="1.1796875" style="59" customWidth="1"/>
    <col min="6402" max="6403" width="8.1796875" style="59"/>
    <col min="6404" max="6404" width="10.90625" style="59" customWidth="1"/>
    <col min="6405" max="6405" width="9.54296875" style="59" customWidth="1"/>
    <col min="6406" max="6408" width="12.26953125" style="59" customWidth="1"/>
    <col min="6409" max="6409" width="10.90625" style="59" customWidth="1"/>
    <col min="6410" max="6410" width="12.26953125" style="59" customWidth="1"/>
    <col min="6411" max="6416" width="0" style="59" hidden="1" customWidth="1"/>
    <col min="6417" max="6656" width="8.1796875" style="59"/>
    <col min="6657" max="6657" width="1.1796875" style="59" customWidth="1"/>
    <col min="6658" max="6659" width="8.1796875" style="59"/>
    <col min="6660" max="6660" width="10.90625" style="59" customWidth="1"/>
    <col min="6661" max="6661" width="9.54296875" style="59" customWidth="1"/>
    <col min="6662" max="6664" width="12.26953125" style="59" customWidth="1"/>
    <col min="6665" max="6665" width="10.90625" style="59" customWidth="1"/>
    <col min="6666" max="6666" width="12.26953125" style="59" customWidth="1"/>
    <col min="6667" max="6672" width="0" style="59" hidden="1" customWidth="1"/>
    <col min="6673" max="6912" width="8.1796875" style="59"/>
    <col min="6913" max="6913" width="1.1796875" style="59" customWidth="1"/>
    <col min="6914" max="6915" width="8.1796875" style="59"/>
    <col min="6916" max="6916" width="10.90625" style="59" customWidth="1"/>
    <col min="6917" max="6917" width="9.54296875" style="59" customWidth="1"/>
    <col min="6918" max="6920" width="12.26953125" style="59" customWidth="1"/>
    <col min="6921" max="6921" width="10.90625" style="59" customWidth="1"/>
    <col min="6922" max="6922" width="12.26953125" style="59" customWidth="1"/>
    <col min="6923" max="6928" width="0" style="59" hidden="1" customWidth="1"/>
    <col min="6929" max="7168" width="8.1796875" style="59"/>
    <col min="7169" max="7169" width="1.1796875" style="59" customWidth="1"/>
    <col min="7170" max="7171" width="8.1796875" style="59"/>
    <col min="7172" max="7172" width="10.90625" style="59" customWidth="1"/>
    <col min="7173" max="7173" width="9.54296875" style="59" customWidth="1"/>
    <col min="7174" max="7176" width="12.26953125" style="59" customWidth="1"/>
    <col min="7177" max="7177" width="10.90625" style="59" customWidth="1"/>
    <col min="7178" max="7178" width="12.26953125" style="59" customWidth="1"/>
    <col min="7179" max="7184" width="0" style="59" hidden="1" customWidth="1"/>
    <col min="7185" max="7424" width="8.1796875" style="59"/>
    <col min="7425" max="7425" width="1.1796875" style="59" customWidth="1"/>
    <col min="7426" max="7427" width="8.1796875" style="59"/>
    <col min="7428" max="7428" width="10.90625" style="59" customWidth="1"/>
    <col min="7429" max="7429" width="9.54296875" style="59" customWidth="1"/>
    <col min="7430" max="7432" width="12.26953125" style="59" customWidth="1"/>
    <col min="7433" max="7433" width="10.90625" style="59" customWidth="1"/>
    <col min="7434" max="7434" width="12.26953125" style="59" customWidth="1"/>
    <col min="7435" max="7440" width="0" style="59" hidden="1" customWidth="1"/>
    <col min="7441" max="7680" width="8.1796875" style="59"/>
    <col min="7681" max="7681" width="1.1796875" style="59" customWidth="1"/>
    <col min="7682" max="7683" width="8.1796875" style="59"/>
    <col min="7684" max="7684" width="10.90625" style="59" customWidth="1"/>
    <col min="7685" max="7685" width="9.54296875" style="59" customWidth="1"/>
    <col min="7686" max="7688" width="12.26953125" style="59" customWidth="1"/>
    <col min="7689" max="7689" width="10.90625" style="59" customWidth="1"/>
    <col min="7690" max="7690" width="12.26953125" style="59" customWidth="1"/>
    <col min="7691" max="7696" width="0" style="59" hidden="1" customWidth="1"/>
    <col min="7697" max="7936" width="8.1796875" style="59"/>
    <col min="7937" max="7937" width="1.1796875" style="59" customWidth="1"/>
    <col min="7938" max="7939" width="8.1796875" style="59"/>
    <col min="7940" max="7940" width="10.90625" style="59" customWidth="1"/>
    <col min="7941" max="7941" width="9.54296875" style="59" customWidth="1"/>
    <col min="7942" max="7944" width="12.26953125" style="59" customWidth="1"/>
    <col min="7945" max="7945" width="10.90625" style="59" customWidth="1"/>
    <col min="7946" max="7946" width="12.26953125" style="59" customWidth="1"/>
    <col min="7947" max="7952" width="0" style="59" hidden="1" customWidth="1"/>
    <col min="7953" max="8192" width="8.1796875" style="59"/>
    <col min="8193" max="8193" width="1.1796875" style="59" customWidth="1"/>
    <col min="8194" max="8195" width="8.1796875" style="59"/>
    <col min="8196" max="8196" width="10.90625" style="59" customWidth="1"/>
    <col min="8197" max="8197" width="9.54296875" style="59" customWidth="1"/>
    <col min="8198" max="8200" width="12.26953125" style="59" customWidth="1"/>
    <col min="8201" max="8201" width="10.90625" style="59" customWidth="1"/>
    <col min="8202" max="8202" width="12.26953125" style="59" customWidth="1"/>
    <col min="8203" max="8208" width="0" style="59" hidden="1" customWidth="1"/>
    <col min="8209" max="8448" width="8.1796875" style="59"/>
    <col min="8449" max="8449" width="1.1796875" style="59" customWidth="1"/>
    <col min="8450" max="8451" width="8.1796875" style="59"/>
    <col min="8452" max="8452" width="10.90625" style="59" customWidth="1"/>
    <col min="8453" max="8453" width="9.54296875" style="59" customWidth="1"/>
    <col min="8454" max="8456" width="12.26953125" style="59" customWidth="1"/>
    <col min="8457" max="8457" width="10.90625" style="59" customWidth="1"/>
    <col min="8458" max="8458" width="12.26953125" style="59" customWidth="1"/>
    <col min="8459" max="8464" width="0" style="59" hidden="1" customWidth="1"/>
    <col min="8465" max="8704" width="8.1796875" style="59"/>
    <col min="8705" max="8705" width="1.1796875" style="59" customWidth="1"/>
    <col min="8706" max="8707" width="8.1796875" style="59"/>
    <col min="8708" max="8708" width="10.90625" style="59" customWidth="1"/>
    <col min="8709" max="8709" width="9.54296875" style="59" customWidth="1"/>
    <col min="8710" max="8712" width="12.26953125" style="59" customWidth="1"/>
    <col min="8713" max="8713" width="10.90625" style="59" customWidth="1"/>
    <col min="8714" max="8714" width="12.26953125" style="59" customWidth="1"/>
    <col min="8715" max="8720" width="0" style="59" hidden="1" customWidth="1"/>
    <col min="8721" max="8960" width="8.1796875" style="59"/>
    <col min="8961" max="8961" width="1.1796875" style="59" customWidth="1"/>
    <col min="8962" max="8963" width="8.1796875" style="59"/>
    <col min="8964" max="8964" width="10.90625" style="59" customWidth="1"/>
    <col min="8965" max="8965" width="9.54296875" style="59" customWidth="1"/>
    <col min="8966" max="8968" width="12.26953125" style="59" customWidth="1"/>
    <col min="8969" max="8969" width="10.90625" style="59" customWidth="1"/>
    <col min="8970" max="8970" width="12.26953125" style="59" customWidth="1"/>
    <col min="8971" max="8976" width="0" style="59" hidden="1" customWidth="1"/>
    <col min="8977" max="9216" width="8.1796875" style="59"/>
    <col min="9217" max="9217" width="1.1796875" style="59" customWidth="1"/>
    <col min="9218" max="9219" width="8.1796875" style="59"/>
    <col min="9220" max="9220" width="10.90625" style="59" customWidth="1"/>
    <col min="9221" max="9221" width="9.54296875" style="59" customWidth="1"/>
    <col min="9222" max="9224" width="12.26953125" style="59" customWidth="1"/>
    <col min="9225" max="9225" width="10.90625" style="59" customWidth="1"/>
    <col min="9226" max="9226" width="12.26953125" style="59" customWidth="1"/>
    <col min="9227" max="9232" width="0" style="59" hidden="1" customWidth="1"/>
    <col min="9233" max="9472" width="8.1796875" style="59"/>
    <col min="9473" max="9473" width="1.1796875" style="59" customWidth="1"/>
    <col min="9474" max="9475" width="8.1796875" style="59"/>
    <col min="9476" max="9476" width="10.90625" style="59" customWidth="1"/>
    <col min="9477" max="9477" width="9.54296875" style="59" customWidth="1"/>
    <col min="9478" max="9480" width="12.26953125" style="59" customWidth="1"/>
    <col min="9481" max="9481" width="10.90625" style="59" customWidth="1"/>
    <col min="9482" max="9482" width="12.26953125" style="59" customWidth="1"/>
    <col min="9483" max="9488" width="0" style="59" hidden="1" customWidth="1"/>
    <col min="9489" max="9728" width="8.1796875" style="59"/>
    <col min="9729" max="9729" width="1.1796875" style="59" customWidth="1"/>
    <col min="9730" max="9731" width="8.1796875" style="59"/>
    <col min="9732" max="9732" width="10.90625" style="59" customWidth="1"/>
    <col min="9733" max="9733" width="9.54296875" style="59" customWidth="1"/>
    <col min="9734" max="9736" width="12.26953125" style="59" customWidth="1"/>
    <col min="9737" max="9737" width="10.90625" style="59" customWidth="1"/>
    <col min="9738" max="9738" width="12.26953125" style="59" customWidth="1"/>
    <col min="9739" max="9744" width="0" style="59" hidden="1" customWidth="1"/>
    <col min="9745" max="9984" width="8.1796875" style="59"/>
    <col min="9985" max="9985" width="1.1796875" style="59" customWidth="1"/>
    <col min="9986" max="9987" width="8.1796875" style="59"/>
    <col min="9988" max="9988" width="10.90625" style="59" customWidth="1"/>
    <col min="9989" max="9989" width="9.54296875" style="59" customWidth="1"/>
    <col min="9990" max="9992" width="12.26953125" style="59" customWidth="1"/>
    <col min="9993" max="9993" width="10.90625" style="59" customWidth="1"/>
    <col min="9994" max="9994" width="12.26953125" style="59" customWidth="1"/>
    <col min="9995" max="10000" width="0" style="59" hidden="1" customWidth="1"/>
    <col min="10001" max="10240" width="8.1796875" style="59"/>
    <col min="10241" max="10241" width="1.1796875" style="59" customWidth="1"/>
    <col min="10242" max="10243" width="8.1796875" style="59"/>
    <col min="10244" max="10244" width="10.90625" style="59" customWidth="1"/>
    <col min="10245" max="10245" width="9.54296875" style="59" customWidth="1"/>
    <col min="10246" max="10248" width="12.26953125" style="59" customWidth="1"/>
    <col min="10249" max="10249" width="10.90625" style="59" customWidth="1"/>
    <col min="10250" max="10250" width="12.26953125" style="59" customWidth="1"/>
    <col min="10251" max="10256" width="0" style="59" hidden="1" customWidth="1"/>
    <col min="10257" max="10496" width="8.1796875" style="59"/>
    <col min="10497" max="10497" width="1.1796875" style="59" customWidth="1"/>
    <col min="10498" max="10499" width="8.1796875" style="59"/>
    <col min="10500" max="10500" width="10.90625" style="59" customWidth="1"/>
    <col min="10501" max="10501" width="9.54296875" style="59" customWidth="1"/>
    <col min="10502" max="10504" width="12.26953125" style="59" customWidth="1"/>
    <col min="10505" max="10505" width="10.90625" style="59" customWidth="1"/>
    <col min="10506" max="10506" width="12.26953125" style="59" customWidth="1"/>
    <col min="10507" max="10512" width="0" style="59" hidden="1" customWidth="1"/>
    <col min="10513" max="10752" width="8.1796875" style="59"/>
    <col min="10753" max="10753" width="1.1796875" style="59" customWidth="1"/>
    <col min="10754" max="10755" width="8.1796875" style="59"/>
    <col min="10756" max="10756" width="10.90625" style="59" customWidth="1"/>
    <col min="10757" max="10757" width="9.54296875" style="59" customWidth="1"/>
    <col min="10758" max="10760" width="12.26953125" style="59" customWidth="1"/>
    <col min="10761" max="10761" width="10.90625" style="59" customWidth="1"/>
    <col min="10762" max="10762" width="12.26953125" style="59" customWidth="1"/>
    <col min="10763" max="10768" width="0" style="59" hidden="1" customWidth="1"/>
    <col min="10769" max="11008" width="8.1796875" style="59"/>
    <col min="11009" max="11009" width="1.1796875" style="59" customWidth="1"/>
    <col min="11010" max="11011" width="8.1796875" style="59"/>
    <col min="11012" max="11012" width="10.90625" style="59" customWidth="1"/>
    <col min="11013" max="11013" width="9.54296875" style="59" customWidth="1"/>
    <col min="11014" max="11016" width="12.26953125" style="59" customWidth="1"/>
    <col min="11017" max="11017" width="10.90625" style="59" customWidth="1"/>
    <col min="11018" max="11018" width="12.26953125" style="59" customWidth="1"/>
    <col min="11019" max="11024" width="0" style="59" hidden="1" customWidth="1"/>
    <col min="11025" max="11264" width="8.1796875" style="59"/>
    <col min="11265" max="11265" width="1.1796875" style="59" customWidth="1"/>
    <col min="11266" max="11267" width="8.1796875" style="59"/>
    <col min="11268" max="11268" width="10.90625" style="59" customWidth="1"/>
    <col min="11269" max="11269" width="9.54296875" style="59" customWidth="1"/>
    <col min="11270" max="11272" width="12.26953125" style="59" customWidth="1"/>
    <col min="11273" max="11273" width="10.90625" style="59" customWidth="1"/>
    <col min="11274" max="11274" width="12.26953125" style="59" customWidth="1"/>
    <col min="11275" max="11280" width="0" style="59" hidden="1" customWidth="1"/>
    <col min="11281" max="11520" width="8.1796875" style="59"/>
    <col min="11521" max="11521" width="1.1796875" style="59" customWidth="1"/>
    <col min="11522" max="11523" width="8.1796875" style="59"/>
    <col min="11524" max="11524" width="10.90625" style="59" customWidth="1"/>
    <col min="11525" max="11525" width="9.54296875" style="59" customWidth="1"/>
    <col min="11526" max="11528" width="12.26953125" style="59" customWidth="1"/>
    <col min="11529" max="11529" width="10.90625" style="59" customWidth="1"/>
    <col min="11530" max="11530" width="12.26953125" style="59" customWidth="1"/>
    <col min="11531" max="11536" width="0" style="59" hidden="1" customWidth="1"/>
    <col min="11537" max="11776" width="8.1796875" style="59"/>
    <col min="11777" max="11777" width="1.1796875" style="59" customWidth="1"/>
    <col min="11778" max="11779" width="8.1796875" style="59"/>
    <col min="11780" max="11780" width="10.90625" style="59" customWidth="1"/>
    <col min="11781" max="11781" width="9.54296875" style="59" customWidth="1"/>
    <col min="11782" max="11784" width="12.26953125" style="59" customWidth="1"/>
    <col min="11785" max="11785" width="10.90625" style="59" customWidth="1"/>
    <col min="11786" max="11786" width="12.26953125" style="59" customWidth="1"/>
    <col min="11787" max="11792" width="0" style="59" hidden="1" customWidth="1"/>
    <col min="11793" max="12032" width="8.1796875" style="59"/>
    <col min="12033" max="12033" width="1.1796875" style="59" customWidth="1"/>
    <col min="12034" max="12035" width="8.1796875" style="59"/>
    <col min="12036" max="12036" width="10.90625" style="59" customWidth="1"/>
    <col min="12037" max="12037" width="9.54296875" style="59" customWidth="1"/>
    <col min="12038" max="12040" width="12.26953125" style="59" customWidth="1"/>
    <col min="12041" max="12041" width="10.90625" style="59" customWidth="1"/>
    <col min="12042" max="12042" width="12.26953125" style="59" customWidth="1"/>
    <col min="12043" max="12048" width="0" style="59" hidden="1" customWidth="1"/>
    <col min="12049" max="12288" width="8.1796875" style="59"/>
    <col min="12289" max="12289" width="1.1796875" style="59" customWidth="1"/>
    <col min="12290" max="12291" width="8.1796875" style="59"/>
    <col min="12292" max="12292" width="10.90625" style="59" customWidth="1"/>
    <col min="12293" max="12293" width="9.54296875" style="59" customWidth="1"/>
    <col min="12294" max="12296" width="12.26953125" style="59" customWidth="1"/>
    <col min="12297" max="12297" width="10.90625" style="59" customWidth="1"/>
    <col min="12298" max="12298" width="12.26953125" style="59" customWidth="1"/>
    <col min="12299" max="12304" width="0" style="59" hidden="1" customWidth="1"/>
    <col min="12305" max="12544" width="8.1796875" style="59"/>
    <col min="12545" max="12545" width="1.1796875" style="59" customWidth="1"/>
    <col min="12546" max="12547" width="8.1796875" style="59"/>
    <col min="12548" max="12548" width="10.90625" style="59" customWidth="1"/>
    <col min="12549" max="12549" width="9.54296875" style="59" customWidth="1"/>
    <col min="12550" max="12552" width="12.26953125" style="59" customWidth="1"/>
    <col min="12553" max="12553" width="10.90625" style="59" customWidth="1"/>
    <col min="12554" max="12554" width="12.26953125" style="59" customWidth="1"/>
    <col min="12555" max="12560" width="0" style="59" hidden="1" customWidth="1"/>
    <col min="12561" max="12800" width="8.1796875" style="59"/>
    <col min="12801" max="12801" width="1.1796875" style="59" customWidth="1"/>
    <col min="12802" max="12803" width="8.1796875" style="59"/>
    <col min="12804" max="12804" width="10.90625" style="59" customWidth="1"/>
    <col min="12805" max="12805" width="9.54296875" style="59" customWidth="1"/>
    <col min="12806" max="12808" width="12.26953125" style="59" customWidth="1"/>
    <col min="12809" max="12809" width="10.90625" style="59" customWidth="1"/>
    <col min="12810" max="12810" width="12.26953125" style="59" customWidth="1"/>
    <col min="12811" max="12816" width="0" style="59" hidden="1" customWidth="1"/>
    <col min="12817" max="13056" width="8.1796875" style="59"/>
    <col min="13057" max="13057" width="1.1796875" style="59" customWidth="1"/>
    <col min="13058" max="13059" width="8.1796875" style="59"/>
    <col min="13060" max="13060" width="10.90625" style="59" customWidth="1"/>
    <col min="13061" max="13061" width="9.54296875" style="59" customWidth="1"/>
    <col min="13062" max="13064" width="12.26953125" style="59" customWidth="1"/>
    <col min="13065" max="13065" width="10.90625" style="59" customWidth="1"/>
    <col min="13066" max="13066" width="12.26953125" style="59" customWidth="1"/>
    <col min="13067" max="13072" width="0" style="59" hidden="1" customWidth="1"/>
    <col min="13073" max="13312" width="8.1796875" style="59"/>
    <col min="13313" max="13313" width="1.1796875" style="59" customWidth="1"/>
    <col min="13314" max="13315" width="8.1796875" style="59"/>
    <col min="13316" max="13316" width="10.90625" style="59" customWidth="1"/>
    <col min="13317" max="13317" width="9.54296875" style="59" customWidth="1"/>
    <col min="13318" max="13320" width="12.26953125" style="59" customWidth="1"/>
    <col min="13321" max="13321" width="10.90625" style="59" customWidth="1"/>
    <col min="13322" max="13322" width="12.26953125" style="59" customWidth="1"/>
    <col min="13323" max="13328" width="0" style="59" hidden="1" customWidth="1"/>
    <col min="13329" max="13568" width="8.1796875" style="59"/>
    <col min="13569" max="13569" width="1.1796875" style="59" customWidth="1"/>
    <col min="13570" max="13571" width="8.1796875" style="59"/>
    <col min="13572" max="13572" width="10.90625" style="59" customWidth="1"/>
    <col min="13573" max="13573" width="9.54296875" style="59" customWidth="1"/>
    <col min="13574" max="13576" width="12.26953125" style="59" customWidth="1"/>
    <col min="13577" max="13577" width="10.90625" style="59" customWidth="1"/>
    <col min="13578" max="13578" width="12.26953125" style="59" customWidth="1"/>
    <col min="13579" max="13584" width="0" style="59" hidden="1" customWidth="1"/>
    <col min="13585" max="13824" width="8.1796875" style="59"/>
    <col min="13825" max="13825" width="1.1796875" style="59" customWidth="1"/>
    <col min="13826" max="13827" width="8.1796875" style="59"/>
    <col min="13828" max="13828" width="10.90625" style="59" customWidth="1"/>
    <col min="13829" max="13829" width="9.54296875" style="59" customWidth="1"/>
    <col min="13830" max="13832" width="12.26953125" style="59" customWidth="1"/>
    <col min="13833" max="13833" width="10.90625" style="59" customWidth="1"/>
    <col min="13834" max="13834" width="12.26953125" style="59" customWidth="1"/>
    <col min="13835" max="13840" width="0" style="59" hidden="1" customWidth="1"/>
    <col min="13841" max="14080" width="8.1796875" style="59"/>
    <col min="14081" max="14081" width="1.1796875" style="59" customWidth="1"/>
    <col min="14082" max="14083" width="8.1796875" style="59"/>
    <col min="14084" max="14084" width="10.90625" style="59" customWidth="1"/>
    <col min="14085" max="14085" width="9.54296875" style="59" customWidth="1"/>
    <col min="14086" max="14088" width="12.26953125" style="59" customWidth="1"/>
    <col min="14089" max="14089" width="10.90625" style="59" customWidth="1"/>
    <col min="14090" max="14090" width="12.26953125" style="59" customWidth="1"/>
    <col min="14091" max="14096" width="0" style="59" hidden="1" customWidth="1"/>
    <col min="14097" max="14336" width="8.1796875" style="59"/>
    <col min="14337" max="14337" width="1.1796875" style="59" customWidth="1"/>
    <col min="14338" max="14339" width="8.1796875" style="59"/>
    <col min="14340" max="14340" width="10.90625" style="59" customWidth="1"/>
    <col min="14341" max="14341" width="9.54296875" style="59" customWidth="1"/>
    <col min="14342" max="14344" width="12.26953125" style="59" customWidth="1"/>
    <col min="14345" max="14345" width="10.90625" style="59" customWidth="1"/>
    <col min="14346" max="14346" width="12.26953125" style="59" customWidth="1"/>
    <col min="14347" max="14352" width="0" style="59" hidden="1" customWidth="1"/>
    <col min="14353" max="14592" width="8.1796875" style="59"/>
    <col min="14593" max="14593" width="1.1796875" style="59" customWidth="1"/>
    <col min="14594" max="14595" width="8.1796875" style="59"/>
    <col min="14596" max="14596" width="10.90625" style="59" customWidth="1"/>
    <col min="14597" max="14597" width="9.54296875" style="59" customWidth="1"/>
    <col min="14598" max="14600" width="12.26953125" style="59" customWidth="1"/>
    <col min="14601" max="14601" width="10.90625" style="59" customWidth="1"/>
    <col min="14602" max="14602" width="12.26953125" style="59" customWidth="1"/>
    <col min="14603" max="14608" width="0" style="59" hidden="1" customWidth="1"/>
    <col min="14609" max="14848" width="8.1796875" style="59"/>
    <col min="14849" max="14849" width="1.1796875" style="59" customWidth="1"/>
    <col min="14850" max="14851" width="8.1796875" style="59"/>
    <col min="14852" max="14852" width="10.90625" style="59" customWidth="1"/>
    <col min="14853" max="14853" width="9.54296875" style="59" customWidth="1"/>
    <col min="14854" max="14856" width="12.26953125" style="59" customWidth="1"/>
    <col min="14857" max="14857" width="10.90625" style="59" customWidth="1"/>
    <col min="14858" max="14858" width="12.26953125" style="59" customWidth="1"/>
    <col min="14859" max="14864" width="0" style="59" hidden="1" customWidth="1"/>
    <col min="14865" max="15104" width="8.1796875" style="59"/>
    <col min="15105" max="15105" width="1.1796875" style="59" customWidth="1"/>
    <col min="15106" max="15107" width="8.1796875" style="59"/>
    <col min="15108" max="15108" width="10.90625" style="59" customWidth="1"/>
    <col min="15109" max="15109" width="9.54296875" style="59" customWidth="1"/>
    <col min="15110" max="15112" width="12.26953125" style="59" customWidth="1"/>
    <col min="15113" max="15113" width="10.90625" style="59" customWidth="1"/>
    <col min="15114" max="15114" width="12.26953125" style="59" customWidth="1"/>
    <col min="15115" max="15120" width="0" style="59" hidden="1" customWidth="1"/>
    <col min="15121" max="15360" width="8.1796875" style="59"/>
    <col min="15361" max="15361" width="1.1796875" style="59" customWidth="1"/>
    <col min="15362" max="15363" width="8.1796875" style="59"/>
    <col min="15364" max="15364" width="10.90625" style="59" customWidth="1"/>
    <col min="15365" max="15365" width="9.54296875" style="59" customWidth="1"/>
    <col min="15366" max="15368" width="12.26953125" style="59" customWidth="1"/>
    <col min="15369" max="15369" width="10.90625" style="59" customWidth="1"/>
    <col min="15370" max="15370" width="12.26953125" style="59" customWidth="1"/>
    <col min="15371" max="15376" width="0" style="59" hidden="1" customWidth="1"/>
    <col min="15377" max="15616" width="8.1796875" style="59"/>
    <col min="15617" max="15617" width="1.1796875" style="59" customWidth="1"/>
    <col min="15618" max="15619" width="8.1796875" style="59"/>
    <col min="15620" max="15620" width="10.90625" style="59" customWidth="1"/>
    <col min="15621" max="15621" width="9.54296875" style="59" customWidth="1"/>
    <col min="15622" max="15624" width="12.26953125" style="59" customWidth="1"/>
    <col min="15625" max="15625" width="10.90625" style="59" customWidth="1"/>
    <col min="15626" max="15626" width="12.26953125" style="59" customWidth="1"/>
    <col min="15627" max="15632" width="0" style="59" hidden="1" customWidth="1"/>
    <col min="15633" max="15872" width="8.1796875" style="59"/>
    <col min="15873" max="15873" width="1.1796875" style="59" customWidth="1"/>
    <col min="15874" max="15875" width="8.1796875" style="59"/>
    <col min="15876" max="15876" width="10.90625" style="59" customWidth="1"/>
    <col min="15877" max="15877" width="9.54296875" style="59" customWidth="1"/>
    <col min="15878" max="15880" width="12.26953125" style="59" customWidth="1"/>
    <col min="15881" max="15881" width="10.90625" style="59" customWidth="1"/>
    <col min="15882" max="15882" width="12.26953125" style="59" customWidth="1"/>
    <col min="15883" max="15888" width="0" style="59" hidden="1" customWidth="1"/>
    <col min="15889" max="16128" width="8.1796875" style="59"/>
    <col min="16129" max="16129" width="1.1796875" style="59" customWidth="1"/>
    <col min="16130" max="16131" width="8.1796875" style="59"/>
    <col min="16132" max="16132" width="10.90625" style="59" customWidth="1"/>
    <col min="16133" max="16133" width="9.54296875" style="59" customWidth="1"/>
    <col min="16134" max="16136" width="12.26953125" style="59" customWidth="1"/>
    <col min="16137" max="16137" width="10.90625" style="59" customWidth="1"/>
    <col min="16138" max="16138" width="12.26953125" style="59" customWidth="1"/>
    <col min="16139" max="16144" width="0" style="59" hidden="1" customWidth="1"/>
    <col min="16145" max="16384" width="8.1796875" style="59"/>
  </cols>
  <sheetData>
    <row r="1" spans="1:17" s="54" customFormat="1" ht="30" customHeight="1" x14ac:dyDescent="0.35">
      <c r="A1" s="53"/>
      <c r="B1" s="52" t="s">
        <v>29</v>
      </c>
      <c r="C1" s="52" t="s">
        <v>30</v>
      </c>
      <c r="D1" s="52" t="s">
        <v>31</v>
      </c>
      <c r="E1" s="52" t="s">
        <v>32</v>
      </c>
      <c r="F1" s="52" t="s">
        <v>1</v>
      </c>
      <c r="G1" s="52" t="s">
        <v>33</v>
      </c>
      <c r="H1" s="52" t="s">
        <v>34</v>
      </c>
      <c r="I1" s="52" t="s">
        <v>95</v>
      </c>
      <c r="J1" s="52" t="s">
        <v>96</v>
      </c>
      <c r="K1" s="52" t="s">
        <v>102</v>
      </c>
      <c r="L1" s="52" t="s">
        <v>103</v>
      </c>
      <c r="M1" s="52" t="s">
        <v>104</v>
      </c>
      <c r="N1" s="52" t="s">
        <v>105</v>
      </c>
      <c r="O1" s="52" t="s">
        <v>106</v>
      </c>
      <c r="P1" s="52" t="s">
        <v>107</v>
      </c>
    </row>
    <row r="2" spans="1:17" ht="15" customHeight="1" x14ac:dyDescent="0.35">
      <c r="B2" s="12" t="s">
        <v>46</v>
      </c>
      <c r="C2" s="12" t="s">
        <v>12</v>
      </c>
      <c r="D2" s="12" t="s">
        <v>13</v>
      </c>
      <c r="E2" s="12" t="s">
        <v>6</v>
      </c>
      <c r="F2" s="12" t="s">
        <v>108</v>
      </c>
      <c r="G2" s="12" t="s">
        <v>148</v>
      </c>
      <c r="H2" s="7">
        <v>24.032742178996404</v>
      </c>
      <c r="I2" s="7">
        <v>24.032742178996404</v>
      </c>
      <c r="J2" s="15">
        <v>0</v>
      </c>
      <c r="N2" s="56">
        <v>0</v>
      </c>
      <c r="O2" s="57">
        <v>60</v>
      </c>
      <c r="P2" s="12" t="s">
        <v>43</v>
      </c>
      <c r="Q2" s="58"/>
    </row>
    <row r="3" spans="1:17" ht="15" customHeight="1" x14ac:dyDescent="0.35">
      <c r="B3" s="12" t="s">
        <v>47</v>
      </c>
      <c r="C3" s="12" t="s">
        <v>12</v>
      </c>
      <c r="D3" s="12" t="s">
        <v>13</v>
      </c>
      <c r="E3" s="12" t="s">
        <v>6</v>
      </c>
      <c r="F3" s="12" t="s">
        <v>109</v>
      </c>
      <c r="G3" s="12" t="s">
        <v>148</v>
      </c>
      <c r="H3" s="7">
        <v>20.161877515512629</v>
      </c>
      <c r="I3" s="7">
        <v>20.161877515512629</v>
      </c>
      <c r="J3" s="15">
        <v>0</v>
      </c>
      <c r="N3" s="56">
        <v>0</v>
      </c>
      <c r="O3" s="57">
        <v>60</v>
      </c>
      <c r="P3" s="12" t="s">
        <v>43</v>
      </c>
      <c r="Q3" s="58"/>
    </row>
    <row r="4" spans="1:17" ht="15" customHeight="1" x14ac:dyDescent="0.35">
      <c r="B4" s="12" t="s">
        <v>48</v>
      </c>
      <c r="C4" s="12" t="s">
        <v>12</v>
      </c>
      <c r="D4" s="12" t="s">
        <v>13</v>
      </c>
      <c r="E4" s="12" t="s">
        <v>6</v>
      </c>
      <c r="F4" s="12" t="s">
        <v>16</v>
      </c>
      <c r="G4" s="12" t="s">
        <v>148</v>
      </c>
      <c r="H4" s="7">
        <v>23.824212704806271</v>
      </c>
      <c r="I4" s="7">
        <v>23.824212704806271</v>
      </c>
      <c r="J4" s="15">
        <v>0</v>
      </c>
      <c r="N4" s="56">
        <v>0</v>
      </c>
      <c r="O4" s="57">
        <v>60</v>
      </c>
      <c r="P4" s="12" t="s">
        <v>43</v>
      </c>
      <c r="Q4" s="58"/>
    </row>
    <row r="5" spans="1:17" ht="15" customHeight="1" x14ac:dyDescent="0.35">
      <c r="B5" s="12" t="s">
        <v>49</v>
      </c>
      <c r="C5" s="12" t="s">
        <v>12</v>
      </c>
      <c r="D5" s="12" t="s">
        <v>13</v>
      </c>
      <c r="E5" s="12" t="s">
        <v>6</v>
      </c>
      <c r="F5" s="12" t="s">
        <v>15</v>
      </c>
      <c r="G5" s="12" t="s">
        <v>148</v>
      </c>
      <c r="H5" s="7">
        <v>22.099421807100068</v>
      </c>
      <c r="I5" s="7">
        <v>22.099421807100068</v>
      </c>
      <c r="J5" s="15">
        <v>0</v>
      </c>
      <c r="N5" s="56">
        <v>0</v>
      </c>
      <c r="O5" s="57">
        <v>60</v>
      </c>
      <c r="P5" s="12" t="s">
        <v>43</v>
      </c>
      <c r="Q5" s="58"/>
    </row>
    <row r="6" spans="1:17" ht="15" customHeight="1" x14ac:dyDescent="0.35">
      <c r="B6" s="12" t="s">
        <v>54</v>
      </c>
      <c r="C6" s="12" t="s">
        <v>12</v>
      </c>
      <c r="D6" s="12" t="s">
        <v>13</v>
      </c>
      <c r="E6" s="12" t="s">
        <v>45</v>
      </c>
      <c r="F6" s="12" t="s">
        <v>108</v>
      </c>
      <c r="G6" s="12" t="s">
        <v>148</v>
      </c>
      <c r="H6" s="7">
        <v>26.616467503872467</v>
      </c>
      <c r="I6" s="7">
        <v>26.616467503872467</v>
      </c>
      <c r="J6" s="15">
        <v>0</v>
      </c>
      <c r="N6" s="56">
        <v>0</v>
      </c>
      <c r="O6" s="57">
        <v>60</v>
      </c>
      <c r="P6" s="12" t="s">
        <v>43</v>
      </c>
    </row>
    <row r="7" spans="1:17" ht="15" customHeight="1" x14ac:dyDescent="0.35">
      <c r="B7" s="12" t="s">
        <v>55</v>
      </c>
      <c r="C7" s="12" t="s">
        <v>12</v>
      </c>
      <c r="D7" s="12" t="s">
        <v>13</v>
      </c>
      <c r="E7" s="12" t="s">
        <v>45</v>
      </c>
      <c r="F7" s="12" t="s">
        <v>109</v>
      </c>
      <c r="G7" s="12" t="s">
        <v>148</v>
      </c>
      <c r="H7" s="7">
        <v>26.678787580665198</v>
      </c>
      <c r="I7" s="7">
        <v>26.678787580665198</v>
      </c>
      <c r="J7" s="15">
        <v>0</v>
      </c>
      <c r="N7" s="56">
        <v>0</v>
      </c>
      <c r="O7" s="57">
        <v>60</v>
      </c>
      <c r="P7" s="12" t="s">
        <v>43</v>
      </c>
    </row>
    <row r="8" spans="1:17" ht="15" customHeight="1" x14ac:dyDescent="0.35">
      <c r="B8" s="12" t="s">
        <v>56</v>
      </c>
      <c r="C8" s="12" t="s">
        <v>12</v>
      </c>
      <c r="D8" s="12" t="s">
        <v>13</v>
      </c>
      <c r="E8" s="12" t="s">
        <v>45</v>
      </c>
      <c r="F8" s="12" t="s">
        <v>16</v>
      </c>
      <c r="G8" s="12" t="s">
        <v>148</v>
      </c>
      <c r="H8" s="7">
        <v>31.595148356192531</v>
      </c>
      <c r="I8" s="7">
        <v>31.595148356192531</v>
      </c>
      <c r="J8" s="15">
        <v>0</v>
      </c>
      <c r="N8" s="56">
        <v>0</v>
      </c>
      <c r="O8" s="57">
        <v>60</v>
      </c>
      <c r="P8" s="12" t="s">
        <v>43</v>
      </c>
    </row>
    <row r="9" spans="1:17" ht="15" customHeight="1" x14ac:dyDescent="0.35">
      <c r="B9" s="12" t="s">
        <v>57</v>
      </c>
      <c r="C9" s="12" t="s">
        <v>12</v>
      </c>
      <c r="D9" s="12" t="s">
        <v>13</v>
      </c>
      <c r="E9" s="12" t="s">
        <v>45</v>
      </c>
      <c r="F9" s="12" t="s">
        <v>15</v>
      </c>
      <c r="G9" s="12" t="s">
        <v>148</v>
      </c>
      <c r="H9" s="7">
        <v>29.377280014707015</v>
      </c>
      <c r="I9" s="7">
        <v>29.377280014707015</v>
      </c>
      <c r="J9" s="15">
        <v>0</v>
      </c>
      <c r="N9" s="56">
        <v>0</v>
      </c>
      <c r="O9" s="57">
        <v>60</v>
      </c>
      <c r="P9" s="12" t="s">
        <v>43</v>
      </c>
    </row>
    <row r="10" spans="1:17" ht="15" customHeight="1" x14ac:dyDescent="0.35">
      <c r="B10" s="12" t="s">
        <v>63</v>
      </c>
      <c r="C10" s="12" t="s">
        <v>12</v>
      </c>
      <c r="D10" s="12" t="s">
        <v>13</v>
      </c>
      <c r="E10" s="12" t="s">
        <v>6</v>
      </c>
      <c r="F10" s="12" t="s">
        <v>108</v>
      </c>
      <c r="G10" s="12" t="s">
        <v>149</v>
      </c>
      <c r="H10" s="7">
        <v>24.713191416842509</v>
      </c>
      <c r="I10" s="7">
        <v>24.713191416842509</v>
      </c>
      <c r="J10" s="15">
        <v>0</v>
      </c>
      <c r="N10" s="56">
        <v>0</v>
      </c>
      <c r="O10" s="57">
        <v>60</v>
      </c>
      <c r="P10" s="12" t="s">
        <v>43</v>
      </c>
      <c r="Q10" s="58"/>
    </row>
    <row r="11" spans="1:17" ht="15" customHeight="1" x14ac:dyDescent="0.35">
      <c r="B11" s="12" t="s">
        <v>64</v>
      </c>
      <c r="C11" s="12" t="s">
        <v>12</v>
      </c>
      <c r="D11" s="12" t="s">
        <v>13</v>
      </c>
      <c r="E11" s="12" t="s">
        <v>6</v>
      </c>
      <c r="F11" s="12" t="s">
        <v>109</v>
      </c>
      <c r="G11" s="12" t="s">
        <v>149</v>
      </c>
      <c r="H11" s="7">
        <v>20.503071436089535</v>
      </c>
      <c r="I11" s="7">
        <v>20.503071436089535</v>
      </c>
      <c r="J11" s="15">
        <v>0</v>
      </c>
      <c r="N11" s="56">
        <v>0</v>
      </c>
      <c r="O11" s="57">
        <v>60</v>
      </c>
      <c r="P11" s="12" t="s">
        <v>43</v>
      </c>
      <c r="Q11" s="58"/>
    </row>
    <row r="12" spans="1:17" ht="15" customHeight="1" x14ac:dyDescent="0.35">
      <c r="B12" s="12" t="s">
        <v>65</v>
      </c>
      <c r="C12" s="12" t="s">
        <v>12</v>
      </c>
      <c r="D12" s="12" t="s">
        <v>13</v>
      </c>
      <c r="E12" s="12" t="s">
        <v>6</v>
      </c>
      <c r="F12" s="12" t="s">
        <v>16</v>
      </c>
      <c r="G12" s="12" t="s">
        <v>149</v>
      </c>
      <c r="H12" s="7">
        <v>25.359482869563962</v>
      </c>
      <c r="I12" s="7">
        <v>25.359482869563962</v>
      </c>
      <c r="J12" s="15">
        <v>0</v>
      </c>
      <c r="N12" s="56">
        <v>0</v>
      </c>
      <c r="O12" s="57">
        <v>60</v>
      </c>
      <c r="P12" s="12" t="s">
        <v>43</v>
      </c>
      <c r="Q12" s="58"/>
    </row>
    <row r="13" spans="1:17" ht="15" customHeight="1" x14ac:dyDescent="0.35">
      <c r="B13" s="12" t="s">
        <v>66</v>
      </c>
      <c r="C13" s="12" t="s">
        <v>12</v>
      </c>
      <c r="D13" s="12" t="s">
        <v>13</v>
      </c>
      <c r="E13" s="12" t="s">
        <v>6</v>
      </c>
      <c r="F13" s="12" t="s">
        <v>15</v>
      </c>
      <c r="G13" s="12" t="s">
        <v>149</v>
      </c>
      <c r="H13" s="7">
        <v>22.970424184086681</v>
      </c>
      <c r="I13" s="7">
        <v>22.970424184086681</v>
      </c>
      <c r="J13" s="15">
        <v>0</v>
      </c>
      <c r="N13" s="56">
        <v>0</v>
      </c>
      <c r="O13" s="57">
        <v>60</v>
      </c>
      <c r="P13" s="12" t="s">
        <v>43</v>
      </c>
      <c r="Q13" s="58"/>
    </row>
    <row r="14" spans="1:17" ht="15" customHeight="1" x14ac:dyDescent="0.35">
      <c r="B14" s="12" t="s">
        <v>72</v>
      </c>
      <c r="C14" s="12" t="s">
        <v>12</v>
      </c>
      <c r="D14" s="12" t="s">
        <v>13</v>
      </c>
      <c r="E14" s="12" t="s">
        <v>45</v>
      </c>
      <c r="F14" s="12" t="s">
        <v>108</v>
      </c>
      <c r="G14" s="12" t="s">
        <v>149</v>
      </c>
      <c r="H14" s="7">
        <v>27.344828656431705</v>
      </c>
      <c r="I14" s="7">
        <v>27.344828656431705</v>
      </c>
      <c r="J14" s="15">
        <v>0</v>
      </c>
      <c r="N14" s="56">
        <v>0</v>
      </c>
      <c r="O14" s="57">
        <v>60</v>
      </c>
      <c r="P14" s="12" t="s">
        <v>43</v>
      </c>
    </row>
    <row r="15" spans="1:17" ht="15" customHeight="1" x14ac:dyDescent="0.35">
      <c r="B15" s="12" t="s">
        <v>73</v>
      </c>
      <c r="C15" s="12" t="s">
        <v>12</v>
      </c>
      <c r="D15" s="12" t="s">
        <v>13</v>
      </c>
      <c r="E15" s="12" t="s">
        <v>45</v>
      </c>
      <c r="F15" s="12" t="s">
        <v>109</v>
      </c>
      <c r="G15" s="12" t="s">
        <v>149</v>
      </c>
      <c r="H15" s="7">
        <v>28.164950059328188</v>
      </c>
      <c r="I15" s="7">
        <v>28.164950059328188</v>
      </c>
      <c r="J15" s="15">
        <v>0</v>
      </c>
      <c r="N15" s="56">
        <v>0</v>
      </c>
      <c r="O15" s="57">
        <v>60</v>
      </c>
      <c r="P15" s="12" t="s">
        <v>43</v>
      </c>
    </row>
    <row r="16" spans="1:17" ht="15" customHeight="1" x14ac:dyDescent="0.35">
      <c r="B16" s="12" t="s">
        <v>74</v>
      </c>
      <c r="C16" s="12" t="s">
        <v>12</v>
      </c>
      <c r="D16" s="12" t="s">
        <v>13</v>
      </c>
      <c r="E16" s="12" t="s">
        <v>45</v>
      </c>
      <c r="F16" s="12" t="s">
        <v>16</v>
      </c>
      <c r="G16" s="12" t="s">
        <v>149</v>
      </c>
      <c r="H16" s="7">
        <v>32.041940391384841</v>
      </c>
      <c r="I16" s="7">
        <v>32.041940391384841</v>
      </c>
      <c r="J16" s="15">
        <v>0</v>
      </c>
      <c r="N16" s="56">
        <v>0</v>
      </c>
      <c r="O16" s="57">
        <v>60</v>
      </c>
      <c r="P16" s="12" t="s">
        <v>43</v>
      </c>
    </row>
    <row r="17" spans="2:17" ht="15" customHeight="1" x14ac:dyDescent="0.35">
      <c r="B17" s="12" t="s">
        <v>75</v>
      </c>
      <c r="C17" s="12" t="s">
        <v>12</v>
      </c>
      <c r="D17" s="12" t="s">
        <v>13</v>
      </c>
      <c r="E17" s="12" t="s">
        <v>45</v>
      </c>
      <c r="F17" s="12" t="s">
        <v>15</v>
      </c>
      <c r="G17" s="12" t="s">
        <v>149</v>
      </c>
      <c r="H17" s="7">
        <v>30.475251446199366</v>
      </c>
      <c r="I17" s="7">
        <v>30.475251446199366</v>
      </c>
      <c r="J17" s="15">
        <v>0</v>
      </c>
      <c r="N17" s="56">
        <v>0</v>
      </c>
      <c r="O17" s="57">
        <v>60</v>
      </c>
      <c r="P17" s="12" t="s">
        <v>43</v>
      </c>
    </row>
    <row r="18" spans="2:17" ht="15" customHeight="1" x14ac:dyDescent="0.35">
      <c r="B18" s="12" t="s">
        <v>46</v>
      </c>
      <c r="C18" s="12" t="s">
        <v>10</v>
      </c>
      <c r="D18" s="12" t="s">
        <v>11</v>
      </c>
      <c r="E18" s="12" t="s">
        <v>6</v>
      </c>
      <c r="F18" s="12" t="s">
        <v>108</v>
      </c>
      <c r="G18" s="12" t="s">
        <v>148</v>
      </c>
      <c r="H18" s="7">
        <v>21.95764719498376</v>
      </c>
      <c r="I18" s="7">
        <v>21.95764719498376</v>
      </c>
      <c r="J18" s="15">
        <v>0</v>
      </c>
      <c r="N18" s="56">
        <v>0</v>
      </c>
      <c r="O18" s="57">
        <v>60</v>
      </c>
      <c r="P18" s="12" t="s">
        <v>43</v>
      </c>
      <c r="Q18" s="58"/>
    </row>
    <row r="19" spans="2:17" ht="15" customHeight="1" x14ac:dyDescent="0.35">
      <c r="B19" s="12" t="s">
        <v>47</v>
      </c>
      <c r="C19" s="12" t="s">
        <v>10</v>
      </c>
      <c r="D19" s="12" t="s">
        <v>11</v>
      </c>
      <c r="E19" s="12" t="s">
        <v>6</v>
      </c>
      <c r="F19" s="12" t="s">
        <v>109</v>
      </c>
      <c r="G19" s="12" t="s">
        <v>148</v>
      </c>
      <c r="H19" s="7">
        <v>21.303439694254784</v>
      </c>
      <c r="I19" s="7">
        <v>21.303439694254784</v>
      </c>
      <c r="J19" s="15">
        <v>0</v>
      </c>
      <c r="N19" s="56">
        <v>0</v>
      </c>
      <c r="O19" s="57">
        <v>60</v>
      </c>
      <c r="P19" s="12" t="s">
        <v>43</v>
      </c>
      <c r="Q19" s="58"/>
    </row>
    <row r="20" spans="2:17" ht="15" customHeight="1" x14ac:dyDescent="0.35">
      <c r="B20" s="12" t="s">
        <v>48</v>
      </c>
      <c r="C20" s="12" t="s">
        <v>10</v>
      </c>
      <c r="D20" s="12" t="s">
        <v>11</v>
      </c>
      <c r="E20" s="12" t="s">
        <v>6</v>
      </c>
      <c r="F20" s="12" t="s">
        <v>16</v>
      </c>
      <c r="G20" s="12" t="s">
        <v>148</v>
      </c>
      <c r="H20" s="7">
        <v>21.232766370911268</v>
      </c>
      <c r="I20" s="7">
        <v>21.232766370911268</v>
      </c>
      <c r="J20" s="15">
        <v>0</v>
      </c>
      <c r="N20" s="56">
        <v>0</v>
      </c>
      <c r="O20" s="57">
        <v>60</v>
      </c>
      <c r="P20" s="12" t="s">
        <v>43</v>
      </c>
      <c r="Q20" s="58"/>
    </row>
    <row r="21" spans="2:17" ht="15" customHeight="1" x14ac:dyDescent="0.35">
      <c r="B21" s="12" t="s">
        <v>49</v>
      </c>
      <c r="C21" s="12" t="s">
        <v>10</v>
      </c>
      <c r="D21" s="12" t="s">
        <v>11</v>
      </c>
      <c r="E21" s="12" t="s">
        <v>6</v>
      </c>
      <c r="F21" s="12" t="s">
        <v>15</v>
      </c>
      <c r="G21" s="12" t="s">
        <v>148</v>
      </c>
      <c r="H21" s="7">
        <v>22.163943298394102</v>
      </c>
      <c r="I21" s="7">
        <v>22.163943298394102</v>
      </c>
      <c r="J21" s="15">
        <v>0</v>
      </c>
      <c r="N21" s="56">
        <v>0</v>
      </c>
      <c r="O21" s="57">
        <v>60</v>
      </c>
      <c r="P21" s="12" t="s">
        <v>43</v>
      </c>
      <c r="Q21" s="58"/>
    </row>
    <row r="22" spans="2:17" ht="15" customHeight="1" x14ac:dyDescent="0.35">
      <c r="B22" s="12" t="s">
        <v>54</v>
      </c>
      <c r="C22" s="12" t="s">
        <v>10</v>
      </c>
      <c r="D22" s="12" t="s">
        <v>11</v>
      </c>
      <c r="E22" s="12" t="s">
        <v>45</v>
      </c>
      <c r="F22" s="12" t="s">
        <v>108</v>
      </c>
      <c r="G22" s="12" t="s">
        <v>148</v>
      </c>
      <c r="H22" s="7">
        <v>27.576845849626178</v>
      </c>
      <c r="I22" s="7">
        <v>27.576845849626178</v>
      </c>
      <c r="J22" s="15">
        <v>0</v>
      </c>
      <c r="N22" s="56">
        <v>0</v>
      </c>
      <c r="O22" s="57">
        <v>60</v>
      </c>
      <c r="P22" s="12" t="s">
        <v>43</v>
      </c>
    </row>
    <row r="23" spans="2:17" ht="15" customHeight="1" x14ac:dyDescent="0.35">
      <c r="B23" s="12" t="s">
        <v>55</v>
      </c>
      <c r="C23" s="12" t="s">
        <v>10</v>
      </c>
      <c r="D23" s="12" t="s">
        <v>11</v>
      </c>
      <c r="E23" s="12" t="s">
        <v>45</v>
      </c>
      <c r="F23" s="12" t="s">
        <v>109</v>
      </c>
      <c r="G23" s="12" t="s">
        <v>148</v>
      </c>
      <c r="H23" s="7">
        <v>27.340409921648497</v>
      </c>
      <c r="I23" s="7">
        <v>27.340409921648497</v>
      </c>
      <c r="J23" s="15">
        <v>0</v>
      </c>
      <c r="N23" s="56">
        <v>0</v>
      </c>
      <c r="O23" s="57">
        <v>60</v>
      </c>
      <c r="P23" s="12" t="s">
        <v>43</v>
      </c>
    </row>
    <row r="24" spans="2:17" ht="15" customHeight="1" x14ac:dyDescent="0.35">
      <c r="B24" s="12" t="s">
        <v>56</v>
      </c>
      <c r="C24" s="12" t="s">
        <v>10</v>
      </c>
      <c r="D24" s="12" t="s">
        <v>11</v>
      </c>
      <c r="E24" s="12" t="s">
        <v>45</v>
      </c>
      <c r="F24" s="12" t="s">
        <v>16</v>
      </c>
      <c r="G24" s="12" t="s">
        <v>148</v>
      </c>
      <c r="H24" s="7">
        <v>28.486828904590979</v>
      </c>
      <c r="I24" s="7">
        <v>28.486828904590979</v>
      </c>
      <c r="J24" s="15">
        <v>0</v>
      </c>
      <c r="N24" s="56">
        <v>0</v>
      </c>
      <c r="O24" s="57">
        <v>60</v>
      </c>
      <c r="P24" s="12" t="s">
        <v>43</v>
      </c>
    </row>
    <row r="25" spans="2:17" ht="15" customHeight="1" x14ac:dyDescent="0.35">
      <c r="B25" s="12" t="s">
        <v>57</v>
      </c>
      <c r="C25" s="12" t="s">
        <v>10</v>
      </c>
      <c r="D25" s="12" t="s">
        <v>11</v>
      </c>
      <c r="E25" s="12" t="s">
        <v>45</v>
      </c>
      <c r="F25" s="12" t="s">
        <v>15</v>
      </c>
      <c r="G25" s="12" t="s">
        <v>148</v>
      </c>
      <c r="H25" s="7">
        <v>28.444129023144548</v>
      </c>
      <c r="I25" s="7">
        <v>28.444129023144548</v>
      </c>
      <c r="J25" s="15">
        <v>0</v>
      </c>
      <c r="N25" s="56">
        <v>0</v>
      </c>
      <c r="O25" s="57">
        <v>60</v>
      </c>
      <c r="P25" s="12" t="s">
        <v>43</v>
      </c>
    </row>
    <row r="26" spans="2:17" ht="15" customHeight="1" x14ac:dyDescent="0.35">
      <c r="B26" s="12" t="s">
        <v>63</v>
      </c>
      <c r="C26" s="12" t="s">
        <v>10</v>
      </c>
      <c r="D26" s="12" t="s">
        <v>11</v>
      </c>
      <c r="E26" s="12" t="s">
        <v>6</v>
      </c>
      <c r="F26" s="12" t="s">
        <v>108</v>
      </c>
      <c r="G26" s="12" t="s">
        <v>149</v>
      </c>
      <c r="H26" s="7">
        <v>22.064751876507941</v>
      </c>
      <c r="I26" s="7">
        <v>22.064751876507941</v>
      </c>
      <c r="J26" s="15">
        <v>0</v>
      </c>
      <c r="N26" s="56">
        <v>0</v>
      </c>
      <c r="O26" s="57">
        <v>60</v>
      </c>
      <c r="P26" s="12" t="s">
        <v>43</v>
      </c>
      <c r="Q26" s="58"/>
    </row>
    <row r="27" spans="2:17" ht="15" customHeight="1" x14ac:dyDescent="0.35">
      <c r="B27" s="12" t="s">
        <v>64</v>
      </c>
      <c r="C27" s="12" t="s">
        <v>10</v>
      </c>
      <c r="D27" s="12" t="s">
        <v>11</v>
      </c>
      <c r="E27" s="12" t="s">
        <v>6</v>
      </c>
      <c r="F27" s="12" t="s">
        <v>109</v>
      </c>
      <c r="G27" s="12" t="s">
        <v>149</v>
      </c>
      <c r="H27" s="7">
        <v>21.054366600575399</v>
      </c>
      <c r="I27" s="7">
        <v>21.054366600575399</v>
      </c>
      <c r="J27" s="15">
        <v>0</v>
      </c>
      <c r="N27" s="56">
        <v>0</v>
      </c>
      <c r="O27" s="57">
        <v>60</v>
      </c>
      <c r="P27" s="12" t="s">
        <v>43</v>
      </c>
      <c r="Q27" s="58"/>
    </row>
    <row r="28" spans="2:17" ht="15" customHeight="1" x14ac:dyDescent="0.35">
      <c r="B28" s="12" t="s">
        <v>65</v>
      </c>
      <c r="C28" s="12" t="s">
        <v>10</v>
      </c>
      <c r="D28" s="12" t="s">
        <v>11</v>
      </c>
      <c r="E28" s="12" t="s">
        <v>6</v>
      </c>
      <c r="F28" s="12" t="s">
        <v>16</v>
      </c>
      <c r="G28" s="12" t="s">
        <v>149</v>
      </c>
      <c r="H28" s="7">
        <v>22.397517188166422</v>
      </c>
      <c r="I28" s="7">
        <v>22.397517188166422</v>
      </c>
      <c r="J28" s="15">
        <v>0</v>
      </c>
      <c r="N28" s="56">
        <v>0</v>
      </c>
      <c r="O28" s="57">
        <v>60</v>
      </c>
      <c r="P28" s="12" t="s">
        <v>43</v>
      </c>
      <c r="Q28" s="58"/>
    </row>
    <row r="29" spans="2:17" ht="15" customHeight="1" x14ac:dyDescent="0.35">
      <c r="B29" s="12" t="s">
        <v>66</v>
      </c>
      <c r="C29" s="12" t="s">
        <v>10</v>
      </c>
      <c r="D29" s="12" t="s">
        <v>11</v>
      </c>
      <c r="E29" s="12" t="s">
        <v>6</v>
      </c>
      <c r="F29" s="12" t="s">
        <v>15</v>
      </c>
      <c r="G29" s="12" t="s">
        <v>149</v>
      </c>
      <c r="H29" s="7">
        <v>22.342397029778734</v>
      </c>
      <c r="I29" s="7">
        <v>22.342397029778734</v>
      </c>
      <c r="J29" s="15">
        <v>0</v>
      </c>
      <c r="N29" s="56">
        <v>0</v>
      </c>
      <c r="O29" s="57">
        <v>60</v>
      </c>
      <c r="P29" s="12" t="s">
        <v>43</v>
      </c>
      <c r="Q29" s="58"/>
    </row>
    <row r="30" spans="2:17" ht="15" customHeight="1" x14ac:dyDescent="0.35">
      <c r="B30" s="12" t="s">
        <v>72</v>
      </c>
      <c r="C30" s="12" t="s">
        <v>10</v>
      </c>
      <c r="D30" s="12" t="s">
        <v>11</v>
      </c>
      <c r="E30" s="12" t="s">
        <v>45</v>
      </c>
      <c r="F30" s="12" t="s">
        <v>108</v>
      </c>
      <c r="G30" s="12" t="s">
        <v>149</v>
      </c>
      <c r="H30" s="7">
        <v>28.49170090733308</v>
      </c>
      <c r="I30" s="7">
        <v>28.49170090733308</v>
      </c>
      <c r="J30" s="15">
        <v>0</v>
      </c>
      <c r="N30" s="56">
        <v>0</v>
      </c>
      <c r="O30" s="57">
        <v>60</v>
      </c>
      <c r="P30" s="12" t="s">
        <v>43</v>
      </c>
    </row>
    <row r="31" spans="2:17" ht="15" customHeight="1" x14ac:dyDescent="0.35">
      <c r="B31" s="12" t="s">
        <v>73</v>
      </c>
      <c r="C31" s="12" t="s">
        <v>10</v>
      </c>
      <c r="D31" s="12" t="s">
        <v>11</v>
      </c>
      <c r="E31" s="12" t="s">
        <v>45</v>
      </c>
      <c r="F31" s="12" t="s">
        <v>109</v>
      </c>
      <c r="G31" s="12" t="s">
        <v>149</v>
      </c>
      <c r="H31" s="7">
        <v>28.992276630927236</v>
      </c>
      <c r="I31" s="7">
        <v>28.992276630927236</v>
      </c>
      <c r="J31" s="15">
        <v>0</v>
      </c>
      <c r="N31" s="56">
        <v>0</v>
      </c>
      <c r="O31" s="57">
        <v>60</v>
      </c>
      <c r="P31" s="12" t="s">
        <v>43</v>
      </c>
    </row>
    <row r="32" spans="2:17" ht="15" customHeight="1" x14ac:dyDescent="0.35">
      <c r="B32" s="12" t="s">
        <v>74</v>
      </c>
      <c r="C32" s="12" t="s">
        <v>10</v>
      </c>
      <c r="D32" s="12" t="s">
        <v>11</v>
      </c>
      <c r="E32" s="12" t="s">
        <v>45</v>
      </c>
      <c r="F32" s="12" t="s">
        <v>16</v>
      </c>
      <c r="G32" s="12" t="s">
        <v>149</v>
      </c>
      <c r="H32" s="7">
        <v>28.908917685098743</v>
      </c>
      <c r="I32" s="7">
        <v>28.908917685098743</v>
      </c>
      <c r="J32" s="15">
        <v>0</v>
      </c>
      <c r="N32" s="56">
        <v>0</v>
      </c>
      <c r="O32" s="57">
        <v>60</v>
      </c>
      <c r="P32" s="12" t="s">
        <v>43</v>
      </c>
    </row>
    <row r="33" spans="2:16" ht="15" customHeight="1" x14ac:dyDescent="0.35">
      <c r="B33" s="12" t="s">
        <v>75</v>
      </c>
      <c r="C33" s="12" t="s">
        <v>10</v>
      </c>
      <c r="D33" s="12" t="s">
        <v>11</v>
      </c>
      <c r="E33" s="12" t="s">
        <v>45</v>
      </c>
      <c r="F33" s="12" t="s">
        <v>15</v>
      </c>
      <c r="G33" s="12" t="s">
        <v>149</v>
      </c>
      <c r="H33" s="7">
        <v>29.577709180645595</v>
      </c>
      <c r="I33" s="7">
        <v>29.577709180645595</v>
      </c>
      <c r="J33" s="15">
        <v>0</v>
      </c>
      <c r="N33" s="56">
        <v>0</v>
      </c>
      <c r="O33" s="57">
        <v>60</v>
      </c>
      <c r="P33" s="12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9BB2-201C-434C-BDAF-11B49B081EC3}">
  <dimension ref="A1:Q64"/>
  <sheetViews>
    <sheetView zoomScale="80" zoomScaleNormal="80" workbookViewId="0">
      <pane xSplit="1" ySplit="1" topLeftCell="B2" activePane="bottomRight" state="frozenSplit"/>
      <selection activeCell="B2" sqref="B2"/>
      <selection pane="topRight" activeCell="B2" sqref="B2"/>
      <selection pane="bottomLeft" activeCell="B2" sqref="B2"/>
      <selection pane="bottomRight" activeCell="W30" sqref="W30"/>
    </sheetView>
  </sheetViews>
  <sheetFormatPr defaultColWidth="8.1796875" defaultRowHeight="15" customHeight="1" x14ac:dyDescent="0.35"/>
  <cols>
    <col min="1" max="1" width="1.1796875" style="83" customWidth="1"/>
    <col min="2" max="3" width="8.1796875" style="75" customWidth="1"/>
    <col min="4" max="4" width="10.90625" style="75" customWidth="1"/>
    <col min="5" max="5" width="9.54296875" style="75" customWidth="1"/>
    <col min="6" max="7" width="12.26953125" style="75" customWidth="1"/>
    <col min="8" max="8" width="16.90625" style="75" customWidth="1"/>
    <col min="9" max="9" width="12.26953125" style="85" customWidth="1"/>
    <col min="10" max="10" width="10.90625" style="85" customWidth="1"/>
    <col min="11" max="11" width="12.26953125" style="86" customWidth="1"/>
    <col min="12" max="12" width="15" style="87" hidden="1" customWidth="1"/>
    <col min="13" max="13" width="15" style="86" hidden="1" customWidth="1"/>
    <col min="14" max="15" width="15" style="87" hidden="1" customWidth="1"/>
    <col min="16" max="16" width="8.1796875" style="88" hidden="1" customWidth="1"/>
    <col min="17" max="17" width="15" style="75" hidden="1" customWidth="1"/>
    <col min="18" max="16384" width="8.1796875" style="89"/>
  </cols>
  <sheetData>
    <row r="1" spans="1:17" s="82" customFormat="1" ht="30" customHeight="1" x14ac:dyDescent="0.35">
      <c r="A1" s="80"/>
      <c r="B1" s="81" t="s">
        <v>29</v>
      </c>
      <c r="C1" s="81" t="s">
        <v>30</v>
      </c>
      <c r="D1" s="81" t="s">
        <v>31</v>
      </c>
      <c r="E1" s="81" t="s">
        <v>32</v>
      </c>
      <c r="F1" s="81" t="s">
        <v>1</v>
      </c>
      <c r="G1" s="81" t="s">
        <v>33</v>
      </c>
      <c r="H1" s="81"/>
      <c r="I1" s="81" t="s">
        <v>34</v>
      </c>
      <c r="J1" s="81" t="s">
        <v>95</v>
      </c>
      <c r="K1" s="81" t="s">
        <v>96</v>
      </c>
      <c r="L1" s="81" t="s">
        <v>102</v>
      </c>
      <c r="M1" s="81" t="s">
        <v>103</v>
      </c>
      <c r="N1" s="81" t="s">
        <v>104</v>
      </c>
      <c r="O1" s="81" t="s">
        <v>105</v>
      </c>
      <c r="P1" s="81" t="s">
        <v>106</v>
      </c>
      <c r="Q1" s="81" t="s">
        <v>107</v>
      </c>
    </row>
    <row r="2" spans="1:17" ht="15" customHeight="1" x14ac:dyDescent="0.3">
      <c r="B2" s="75" t="s">
        <v>35</v>
      </c>
      <c r="C2" s="75" t="s">
        <v>12</v>
      </c>
      <c r="D2" s="75" t="s">
        <v>14</v>
      </c>
      <c r="E2" s="75" t="s">
        <v>6</v>
      </c>
      <c r="F2" s="75" t="s">
        <v>110</v>
      </c>
      <c r="G2" s="75" t="s">
        <v>111</v>
      </c>
      <c r="H2" s="84" t="s">
        <v>147</v>
      </c>
      <c r="I2" s="85">
        <v>28.814078134798109</v>
      </c>
      <c r="J2" s="85">
        <v>28.814078134798109</v>
      </c>
      <c r="K2" s="86">
        <v>0</v>
      </c>
      <c r="O2" s="87">
        <v>0</v>
      </c>
      <c r="P2" s="88">
        <v>60</v>
      </c>
      <c r="Q2" s="75" t="s">
        <v>43</v>
      </c>
    </row>
    <row r="3" spans="1:17" ht="15" customHeight="1" x14ac:dyDescent="0.3">
      <c r="B3" s="75" t="s">
        <v>36</v>
      </c>
      <c r="C3" s="75" t="s">
        <v>12</v>
      </c>
      <c r="D3" s="75" t="s">
        <v>14</v>
      </c>
      <c r="E3" s="75" t="s">
        <v>6</v>
      </c>
      <c r="F3" s="75" t="s">
        <v>110</v>
      </c>
      <c r="G3" s="75" t="s">
        <v>112</v>
      </c>
      <c r="H3" s="84" t="s">
        <v>147</v>
      </c>
      <c r="I3" s="85">
        <v>28.259294280155761</v>
      </c>
      <c r="J3" s="85">
        <v>28.259294280155761</v>
      </c>
      <c r="K3" s="86">
        <v>0</v>
      </c>
      <c r="O3" s="87">
        <v>0</v>
      </c>
      <c r="P3" s="88">
        <v>60</v>
      </c>
      <c r="Q3" s="75" t="s">
        <v>43</v>
      </c>
    </row>
    <row r="4" spans="1:17" ht="15" customHeight="1" x14ac:dyDescent="0.3">
      <c r="B4" s="75" t="s">
        <v>39</v>
      </c>
      <c r="C4" s="75" t="s">
        <v>12</v>
      </c>
      <c r="D4" s="75" t="s">
        <v>14</v>
      </c>
      <c r="E4" s="75" t="s">
        <v>6</v>
      </c>
      <c r="F4" s="75" t="s">
        <v>113</v>
      </c>
      <c r="G4" s="75" t="s">
        <v>111</v>
      </c>
      <c r="H4" s="84" t="s">
        <v>146</v>
      </c>
      <c r="I4" s="85">
        <v>27.601884567570352</v>
      </c>
      <c r="J4" s="85">
        <v>27.601884567570352</v>
      </c>
      <c r="K4" s="86">
        <v>0</v>
      </c>
      <c r="O4" s="87">
        <v>0</v>
      </c>
      <c r="P4" s="88">
        <v>60</v>
      </c>
      <c r="Q4" s="75" t="s">
        <v>43</v>
      </c>
    </row>
    <row r="5" spans="1:17" ht="15" customHeight="1" x14ac:dyDescent="0.3">
      <c r="B5" s="75" t="s">
        <v>40</v>
      </c>
      <c r="C5" s="75" t="s">
        <v>12</v>
      </c>
      <c r="D5" s="75" t="s">
        <v>14</v>
      </c>
      <c r="E5" s="75" t="s">
        <v>6</v>
      </c>
      <c r="F5" s="75" t="s">
        <v>113</v>
      </c>
      <c r="G5" s="75" t="s">
        <v>112</v>
      </c>
      <c r="H5" s="84" t="s">
        <v>146</v>
      </c>
      <c r="I5" s="85">
        <v>27.242261000135233</v>
      </c>
      <c r="J5" s="85">
        <v>27.242261000135233</v>
      </c>
      <c r="K5" s="86">
        <v>0</v>
      </c>
      <c r="O5" s="87">
        <v>0</v>
      </c>
      <c r="P5" s="88">
        <v>60</v>
      </c>
      <c r="Q5" s="75" t="s">
        <v>43</v>
      </c>
    </row>
    <row r="6" spans="1:17" ht="15" customHeight="1" x14ac:dyDescent="0.3">
      <c r="B6" s="75" t="s">
        <v>42</v>
      </c>
      <c r="C6" s="75" t="s">
        <v>12</v>
      </c>
      <c r="D6" s="75" t="s">
        <v>13</v>
      </c>
      <c r="E6" s="75" t="s">
        <v>6</v>
      </c>
      <c r="F6" s="75" t="s">
        <v>113</v>
      </c>
      <c r="G6" s="75" t="s">
        <v>111</v>
      </c>
      <c r="H6" s="84" t="s">
        <v>146</v>
      </c>
      <c r="I6" s="85">
        <v>24.224008710943302</v>
      </c>
      <c r="J6" s="85">
        <v>24.224008710943302</v>
      </c>
      <c r="K6" s="86">
        <v>0</v>
      </c>
      <c r="O6" s="87">
        <v>0</v>
      </c>
      <c r="P6" s="88">
        <v>60</v>
      </c>
      <c r="Q6" s="75" t="s">
        <v>43</v>
      </c>
    </row>
    <row r="7" spans="1:17" ht="15" customHeight="1" x14ac:dyDescent="0.3">
      <c r="B7" s="75" t="s">
        <v>97</v>
      </c>
      <c r="C7" s="75" t="s">
        <v>12</v>
      </c>
      <c r="D7" s="75" t="s">
        <v>13</v>
      </c>
      <c r="E7" s="75" t="s">
        <v>6</v>
      </c>
      <c r="F7" s="75" t="s">
        <v>113</v>
      </c>
      <c r="G7" s="75" t="s">
        <v>112</v>
      </c>
      <c r="H7" s="84" t="s">
        <v>146</v>
      </c>
      <c r="I7" s="85">
        <v>20.746060176455586</v>
      </c>
      <c r="J7" s="85">
        <v>20.746060176455586</v>
      </c>
      <c r="K7" s="86">
        <v>0</v>
      </c>
      <c r="O7" s="87">
        <v>0</v>
      </c>
      <c r="P7" s="88">
        <v>60</v>
      </c>
      <c r="Q7" s="75" t="s">
        <v>43</v>
      </c>
    </row>
    <row r="8" spans="1:17" ht="15" customHeight="1" x14ac:dyDescent="0.3">
      <c r="B8" s="75" t="s">
        <v>44</v>
      </c>
      <c r="C8" s="75" t="s">
        <v>12</v>
      </c>
      <c r="D8" s="75" t="s">
        <v>14</v>
      </c>
      <c r="E8" s="75" t="s">
        <v>45</v>
      </c>
      <c r="F8" s="75" t="s">
        <v>110</v>
      </c>
      <c r="G8" s="75" t="s">
        <v>111</v>
      </c>
      <c r="H8" s="84" t="s">
        <v>147</v>
      </c>
      <c r="I8" s="85">
        <v>30.769312203540252</v>
      </c>
      <c r="J8" s="85">
        <v>30.769312203540252</v>
      </c>
      <c r="K8" s="86">
        <v>0</v>
      </c>
      <c r="O8" s="87">
        <v>0</v>
      </c>
      <c r="P8" s="88">
        <v>60</v>
      </c>
      <c r="Q8" s="75" t="s">
        <v>43</v>
      </c>
    </row>
    <row r="9" spans="1:17" ht="15" customHeight="1" x14ac:dyDescent="0.3">
      <c r="B9" s="75" t="s">
        <v>46</v>
      </c>
      <c r="C9" s="75" t="s">
        <v>12</v>
      </c>
      <c r="D9" s="75" t="s">
        <v>14</v>
      </c>
      <c r="E9" s="75" t="s">
        <v>45</v>
      </c>
      <c r="F9" s="75" t="s">
        <v>110</v>
      </c>
      <c r="G9" s="75" t="s">
        <v>112</v>
      </c>
      <c r="H9" s="84" t="s">
        <v>147</v>
      </c>
      <c r="I9" s="85">
        <v>29.349210791020184</v>
      </c>
      <c r="J9" s="85">
        <v>29.349210791020184</v>
      </c>
      <c r="K9" s="86">
        <v>0</v>
      </c>
      <c r="O9" s="87">
        <v>0</v>
      </c>
      <c r="P9" s="88">
        <v>60</v>
      </c>
      <c r="Q9" s="75" t="s">
        <v>43</v>
      </c>
    </row>
    <row r="10" spans="1:17" ht="15" customHeight="1" x14ac:dyDescent="0.3">
      <c r="B10" s="75" t="s">
        <v>50</v>
      </c>
      <c r="C10" s="75" t="s">
        <v>12</v>
      </c>
      <c r="D10" s="75" t="s">
        <v>14</v>
      </c>
      <c r="E10" s="75" t="s">
        <v>45</v>
      </c>
      <c r="F10" s="75" t="s">
        <v>113</v>
      </c>
      <c r="G10" s="75" t="s">
        <v>111</v>
      </c>
      <c r="H10" s="84" t="s">
        <v>146</v>
      </c>
      <c r="I10" s="85">
        <v>27.65253019092847</v>
      </c>
      <c r="J10" s="85">
        <v>27.65253019092847</v>
      </c>
      <c r="K10" s="86">
        <v>0</v>
      </c>
      <c r="O10" s="87">
        <v>0</v>
      </c>
      <c r="P10" s="88">
        <v>60</v>
      </c>
      <c r="Q10" s="75" t="s">
        <v>43</v>
      </c>
    </row>
    <row r="11" spans="1:17" ht="15" customHeight="1" x14ac:dyDescent="0.3">
      <c r="B11" s="75" t="s">
        <v>51</v>
      </c>
      <c r="C11" s="75" t="s">
        <v>12</v>
      </c>
      <c r="D11" s="75" t="s">
        <v>14</v>
      </c>
      <c r="E11" s="75" t="s">
        <v>45</v>
      </c>
      <c r="F11" s="75" t="s">
        <v>113</v>
      </c>
      <c r="G11" s="75" t="s">
        <v>112</v>
      </c>
      <c r="H11" s="84" t="s">
        <v>146</v>
      </c>
      <c r="I11" s="85">
        <v>28.433862922158909</v>
      </c>
      <c r="J11" s="85">
        <v>28.433862922158909</v>
      </c>
      <c r="K11" s="86">
        <v>0</v>
      </c>
      <c r="O11" s="87">
        <v>0</v>
      </c>
      <c r="P11" s="88">
        <v>60</v>
      </c>
      <c r="Q11" s="75" t="s">
        <v>43</v>
      </c>
    </row>
    <row r="12" spans="1:17" ht="15" customHeight="1" x14ac:dyDescent="0.3">
      <c r="B12" s="75" t="s">
        <v>53</v>
      </c>
      <c r="C12" s="75" t="s">
        <v>12</v>
      </c>
      <c r="D12" s="75" t="s">
        <v>14</v>
      </c>
      <c r="E12" s="75" t="s">
        <v>6</v>
      </c>
      <c r="F12" s="75" t="s">
        <v>114</v>
      </c>
      <c r="G12" s="75" t="s">
        <v>111</v>
      </c>
      <c r="H12" s="84" t="s">
        <v>147</v>
      </c>
      <c r="I12" s="85">
        <v>29.29673299787169</v>
      </c>
      <c r="J12" s="85">
        <v>29.29673299787169</v>
      </c>
      <c r="K12" s="86">
        <v>0</v>
      </c>
      <c r="O12" s="87">
        <v>0</v>
      </c>
      <c r="P12" s="88">
        <v>60</v>
      </c>
      <c r="Q12" s="75" t="s">
        <v>43</v>
      </c>
    </row>
    <row r="13" spans="1:17" ht="15" customHeight="1" x14ac:dyDescent="0.3">
      <c r="B13" s="75" t="s">
        <v>56</v>
      </c>
      <c r="C13" s="75" t="s">
        <v>12</v>
      </c>
      <c r="D13" s="75" t="s">
        <v>14</v>
      </c>
      <c r="E13" s="75" t="s">
        <v>6</v>
      </c>
      <c r="F13" s="75" t="s">
        <v>115</v>
      </c>
      <c r="G13" s="75" t="s">
        <v>111</v>
      </c>
      <c r="H13" s="84" t="s">
        <v>147</v>
      </c>
      <c r="I13" s="85">
        <v>29.013351732296979</v>
      </c>
      <c r="J13" s="85">
        <v>29.013351732296979</v>
      </c>
      <c r="K13" s="86">
        <v>0</v>
      </c>
      <c r="O13" s="87">
        <v>0</v>
      </c>
      <c r="P13" s="88">
        <v>60</v>
      </c>
      <c r="Q13" s="75" t="s">
        <v>43</v>
      </c>
    </row>
    <row r="14" spans="1:17" ht="15" customHeight="1" x14ac:dyDescent="0.3">
      <c r="B14" s="75" t="s">
        <v>59</v>
      </c>
      <c r="C14" s="75" t="s">
        <v>12</v>
      </c>
      <c r="D14" s="75" t="s">
        <v>14</v>
      </c>
      <c r="E14" s="75" t="s">
        <v>6</v>
      </c>
      <c r="F14" s="75" t="s">
        <v>116</v>
      </c>
      <c r="G14" s="75" t="s">
        <v>111</v>
      </c>
      <c r="H14" s="84" t="s">
        <v>146</v>
      </c>
      <c r="I14" s="85">
        <v>29.495096758629558</v>
      </c>
      <c r="J14" s="85">
        <v>29.495096758629558</v>
      </c>
      <c r="K14" s="86">
        <v>0</v>
      </c>
      <c r="O14" s="87">
        <v>0</v>
      </c>
      <c r="P14" s="88">
        <v>60</v>
      </c>
      <c r="Q14" s="75" t="s">
        <v>43</v>
      </c>
    </row>
    <row r="15" spans="1:17" ht="15" customHeight="1" x14ac:dyDescent="0.3">
      <c r="B15" s="75" t="s">
        <v>61</v>
      </c>
      <c r="C15" s="75" t="s">
        <v>12</v>
      </c>
      <c r="D15" s="75" t="s">
        <v>14</v>
      </c>
      <c r="E15" s="75" t="s">
        <v>6</v>
      </c>
      <c r="F15" s="75" t="s">
        <v>117</v>
      </c>
      <c r="G15" s="75" t="s">
        <v>111</v>
      </c>
      <c r="H15" s="84" t="s">
        <v>146</v>
      </c>
      <c r="I15" s="85">
        <v>28.84454248792056</v>
      </c>
      <c r="J15" s="85">
        <v>28.84454248792056</v>
      </c>
      <c r="K15" s="86">
        <v>0</v>
      </c>
      <c r="O15" s="87">
        <v>0</v>
      </c>
      <c r="P15" s="88">
        <v>60</v>
      </c>
      <c r="Q15" s="75" t="s">
        <v>43</v>
      </c>
    </row>
    <row r="16" spans="1:17" ht="15" customHeight="1" x14ac:dyDescent="0.3">
      <c r="B16" s="75" t="s">
        <v>62</v>
      </c>
      <c r="C16" s="75" t="s">
        <v>12</v>
      </c>
      <c r="D16" s="75" t="s">
        <v>14</v>
      </c>
      <c r="E16" s="75" t="s">
        <v>45</v>
      </c>
      <c r="F16" s="75" t="s">
        <v>114</v>
      </c>
      <c r="G16" s="75" t="s">
        <v>111</v>
      </c>
      <c r="H16" s="84" t="s">
        <v>147</v>
      </c>
      <c r="I16" s="85">
        <v>31.104124173730732</v>
      </c>
      <c r="J16" s="85">
        <v>31.104124173730732</v>
      </c>
      <c r="K16" s="86">
        <v>0</v>
      </c>
      <c r="O16" s="87">
        <v>0</v>
      </c>
      <c r="P16" s="88">
        <v>60</v>
      </c>
      <c r="Q16" s="75" t="s">
        <v>43</v>
      </c>
    </row>
    <row r="17" spans="2:17" ht="15" customHeight="1" x14ac:dyDescent="0.3">
      <c r="B17" s="75" t="s">
        <v>65</v>
      </c>
      <c r="C17" s="75" t="s">
        <v>12</v>
      </c>
      <c r="D17" s="75" t="s">
        <v>14</v>
      </c>
      <c r="E17" s="75" t="s">
        <v>45</v>
      </c>
      <c r="F17" s="75" t="s">
        <v>115</v>
      </c>
      <c r="G17" s="75" t="s">
        <v>111</v>
      </c>
      <c r="H17" s="84" t="s">
        <v>147</v>
      </c>
      <c r="I17" s="85">
        <v>29.525910232740717</v>
      </c>
      <c r="J17" s="85">
        <v>29.525910232740717</v>
      </c>
      <c r="K17" s="86">
        <v>0</v>
      </c>
      <c r="O17" s="87">
        <v>0</v>
      </c>
      <c r="P17" s="88">
        <v>60</v>
      </c>
      <c r="Q17" s="75" t="s">
        <v>43</v>
      </c>
    </row>
    <row r="18" spans="2:17" ht="15" customHeight="1" x14ac:dyDescent="0.3">
      <c r="B18" s="75" t="s">
        <v>68</v>
      </c>
      <c r="C18" s="75" t="s">
        <v>12</v>
      </c>
      <c r="D18" s="75" t="s">
        <v>14</v>
      </c>
      <c r="E18" s="75" t="s">
        <v>45</v>
      </c>
      <c r="F18" s="75" t="s">
        <v>116</v>
      </c>
      <c r="G18" s="75" t="s">
        <v>111</v>
      </c>
      <c r="H18" s="84" t="s">
        <v>146</v>
      </c>
      <c r="I18" s="85">
        <v>33.377932918760941</v>
      </c>
      <c r="J18" s="85">
        <v>33.377932918760941</v>
      </c>
      <c r="K18" s="86">
        <v>0</v>
      </c>
      <c r="O18" s="87">
        <v>0</v>
      </c>
      <c r="P18" s="88">
        <v>60</v>
      </c>
      <c r="Q18" s="75" t="s">
        <v>43</v>
      </c>
    </row>
    <row r="19" spans="2:17" ht="15" customHeight="1" x14ac:dyDescent="0.3">
      <c r="B19" s="75" t="s">
        <v>70</v>
      </c>
      <c r="C19" s="75" t="s">
        <v>12</v>
      </c>
      <c r="D19" s="75" t="s">
        <v>14</v>
      </c>
      <c r="E19" s="75" t="s">
        <v>45</v>
      </c>
      <c r="F19" s="75" t="s">
        <v>117</v>
      </c>
      <c r="G19" s="75" t="s">
        <v>111</v>
      </c>
      <c r="H19" s="84" t="s">
        <v>146</v>
      </c>
      <c r="I19" s="85">
        <v>29.136911535852757</v>
      </c>
      <c r="J19" s="85">
        <v>29.136911535852757</v>
      </c>
      <c r="K19" s="86">
        <v>0</v>
      </c>
      <c r="O19" s="87">
        <v>0</v>
      </c>
      <c r="P19" s="88">
        <v>60</v>
      </c>
      <c r="Q19" s="75" t="s">
        <v>43</v>
      </c>
    </row>
    <row r="20" spans="2:17" ht="15" customHeight="1" x14ac:dyDescent="0.3">
      <c r="B20" s="75" t="s">
        <v>74</v>
      </c>
      <c r="C20" s="75" t="s">
        <v>12</v>
      </c>
      <c r="D20" s="75" t="s">
        <v>14</v>
      </c>
      <c r="E20" s="75" t="s">
        <v>6</v>
      </c>
      <c r="F20" s="75" t="s">
        <v>118</v>
      </c>
      <c r="G20" s="75" t="s">
        <v>111</v>
      </c>
      <c r="H20" s="84" t="s">
        <v>147</v>
      </c>
      <c r="I20" s="85">
        <v>28.608675816300018</v>
      </c>
      <c r="J20" s="85">
        <v>28.608675816300018</v>
      </c>
      <c r="K20" s="86">
        <v>0</v>
      </c>
      <c r="O20" s="87">
        <v>0</v>
      </c>
      <c r="P20" s="88">
        <v>60</v>
      </c>
      <c r="Q20" s="75" t="s">
        <v>43</v>
      </c>
    </row>
    <row r="21" spans="2:17" ht="15" customHeight="1" x14ac:dyDescent="0.3">
      <c r="B21" s="75" t="s">
        <v>77</v>
      </c>
      <c r="C21" s="75" t="s">
        <v>12</v>
      </c>
      <c r="D21" s="75" t="s">
        <v>14</v>
      </c>
      <c r="E21" s="75" t="s">
        <v>6</v>
      </c>
      <c r="F21" s="75" t="s">
        <v>119</v>
      </c>
      <c r="G21" s="75" t="s">
        <v>111</v>
      </c>
      <c r="H21" s="84" t="s">
        <v>146</v>
      </c>
      <c r="I21" s="85">
        <v>31.101804270291549</v>
      </c>
      <c r="J21" s="85">
        <v>31.101804270291549</v>
      </c>
      <c r="K21" s="86">
        <v>0</v>
      </c>
      <c r="O21" s="87">
        <v>0</v>
      </c>
      <c r="P21" s="88">
        <v>60</v>
      </c>
      <c r="Q21" s="75" t="s">
        <v>43</v>
      </c>
    </row>
    <row r="22" spans="2:17" ht="15" customHeight="1" x14ac:dyDescent="0.3">
      <c r="B22" s="75" t="s">
        <v>79</v>
      </c>
      <c r="C22" s="75" t="s">
        <v>12</v>
      </c>
      <c r="D22" s="75" t="s">
        <v>14</v>
      </c>
      <c r="E22" s="75" t="s">
        <v>45</v>
      </c>
      <c r="F22" s="75" t="s">
        <v>118</v>
      </c>
      <c r="G22" s="75" t="s">
        <v>111</v>
      </c>
      <c r="H22" s="84" t="s">
        <v>147</v>
      </c>
      <c r="I22" s="85">
        <v>29.034336830257935</v>
      </c>
      <c r="J22" s="85">
        <v>29.034336830257935</v>
      </c>
      <c r="K22" s="86">
        <v>0</v>
      </c>
      <c r="O22" s="87">
        <v>0</v>
      </c>
      <c r="P22" s="88">
        <v>60</v>
      </c>
      <c r="Q22" s="75" t="s">
        <v>43</v>
      </c>
    </row>
    <row r="23" spans="2:17" ht="15" customHeight="1" x14ac:dyDescent="0.3">
      <c r="B23" s="75" t="s">
        <v>80</v>
      </c>
      <c r="C23" s="75" t="s">
        <v>12</v>
      </c>
      <c r="D23" s="75" t="s">
        <v>14</v>
      </c>
      <c r="E23" s="75" t="s">
        <v>45</v>
      </c>
      <c r="F23" s="75" t="s">
        <v>119</v>
      </c>
      <c r="G23" s="75" t="s">
        <v>111</v>
      </c>
      <c r="H23" s="84" t="s">
        <v>146</v>
      </c>
      <c r="I23" s="85">
        <v>28.164105869331571</v>
      </c>
      <c r="J23" s="85">
        <v>28.164105869331571</v>
      </c>
      <c r="K23" s="86">
        <v>0</v>
      </c>
      <c r="O23" s="87">
        <v>0</v>
      </c>
      <c r="P23" s="88">
        <v>60</v>
      </c>
      <c r="Q23" s="75" t="s">
        <v>43</v>
      </c>
    </row>
    <row r="24" spans="2:17" ht="15" customHeight="1" x14ac:dyDescent="0.3">
      <c r="B24" s="75" t="s">
        <v>81</v>
      </c>
      <c r="C24" s="75" t="s">
        <v>12</v>
      </c>
      <c r="D24" s="75" t="s">
        <v>13</v>
      </c>
      <c r="E24" s="75" t="s">
        <v>6</v>
      </c>
      <c r="F24" s="75" t="s">
        <v>114</v>
      </c>
      <c r="G24" s="75" t="s">
        <v>111</v>
      </c>
      <c r="H24" s="84" t="s">
        <v>147</v>
      </c>
      <c r="I24" s="85">
        <v>24.695248987823554</v>
      </c>
      <c r="J24" s="85">
        <v>24.695248987823554</v>
      </c>
      <c r="K24" s="86">
        <v>0</v>
      </c>
      <c r="O24" s="87">
        <v>0</v>
      </c>
      <c r="P24" s="88">
        <v>60</v>
      </c>
      <c r="Q24" s="75" t="s">
        <v>43</v>
      </c>
    </row>
    <row r="25" spans="2:17" ht="15" customHeight="1" x14ac:dyDescent="0.3">
      <c r="B25" s="75" t="s">
        <v>84</v>
      </c>
      <c r="C25" s="75" t="s">
        <v>12</v>
      </c>
      <c r="D25" s="75" t="s">
        <v>13</v>
      </c>
      <c r="E25" s="75" t="s">
        <v>6</v>
      </c>
      <c r="F25" s="75" t="s">
        <v>115</v>
      </c>
      <c r="G25" s="75" t="s">
        <v>111</v>
      </c>
      <c r="H25" s="84" t="s">
        <v>147</v>
      </c>
      <c r="I25" s="85">
        <v>22.383257029922557</v>
      </c>
      <c r="J25" s="85">
        <v>22.383257029922557</v>
      </c>
      <c r="K25" s="86">
        <v>0</v>
      </c>
      <c r="O25" s="87">
        <v>0</v>
      </c>
      <c r="P25" s="88">
        <v>60</v>
      </c>
      <c r="Q25" s="75" t="s">
        <v>43</v>
      </c>
    </row>
    <row r="26" spans="2:17" ht="15" customHeight="1" x14ac:dyDescent="0.3">
      <c r="B26" s="75" t="s">
        <v>87</v>
      </c>
      <c r="C26" s="75" t="s">
        <v>12</v>
      </c>
      <c r="D26" s="75" t="s">
        <v>13</v>
      </c>
      <c r="E26" s="75" t="s">
        <v>6</v>
      </c>
      <c r="F26" s="75" t="s">
        <v>116</v>
      </c>
      <c r="G26" s="75" t="s">
        <v>111</v>
      </c>
      <c r="H26" s="84" t="s">
        <v>146</v>
      </c>
      <c r="I26" s="85">
        <v>23.697542729245196</v>
      </c>
      <c r="J26" s="85">
        <v>23.697542729245196</v>
      </c>
      <c r="K26" s="86">
        <v>0</v>
      </c>
      <c r="O26" s="87">
        <v>0</v>
      </c>
      <c r="P26" s="88">
        <v>60</v>
      </c>
      <c r="Q26" s="75" t="s">
        <v>43</v>
      </c>
    </row>
    <row r="27" spans="2:17" ht="15" customHeight="1" x14ac:dyDescent="0.3">
      <c r="B27" s="75" t="s">
        <v>89</v>
      </c>
      <c r="C27" s="75" t="s">
        <v>12</v>
      </c>
      <c r="D27" s="75" t="s">
        <v>13</v>
      </c>
      <c r="E27" s="75" t="s">
        <v>6</v>
      </c>
      <c r="F27" s="75" t="s">
        <v>117</v>
      </c>
      <c r="G27" s="75" t="s">
        <v>111</v>
      </c>
      <c r="H27" s="84" t="s">
        <v>146</v>
      </c>
      <c r="I27" s="85">
        <v>21.364160347192708</v>
      </c>
      <c r="J27" s="85">
        <v>21.364160347192708</v>
      </c>
      <c r="K27" s="86">
        <v>0</v>
      </c>
      <c r="O27" s="87">
        <v>0</v>
      </c>
      <c r="P27" s="88">
        <v>60</v>
      </c>
      <c r="Q27" s="75" t="s">
        <v>43</v>
      </c>
    </row>
    <row r="28" spans="2:17" ht="15" customHeight="1" x14ac:dyDescent="0.3">
      <c r="B28" s="75" t="s">
        <v>90</v>
      </c>
      <c r="C28" s="75" t="s">
        <v>12</v>
      </c>
      <c r="D28" s="75" t="s">
        <v>13</v>
      </c>
      <c r="E28" s="75" t="s">
        <v>6</v>
      </c>
      <c r="F28" s="75" t="s">
        <v>118</v>
      </c>
      <c r="G28" s="75" t="s">
        <v>111</v>
      </c>
      <c r="H28" s="84" t="s">
        <v>147</v>
      </c>
      <c r="I28" s="85">
        <v>21.269837001008284</v>
      </c>
      <c r="J28" s="85">
        <v>21.269837001008284</v>
      </c>
      <c r="K28" s="86">
        <v>0</v>
      </c>
      <c r="O28" s="87">
        <v>0</v>
      </c>
      <c r="P28" s="88">
        <v>60</v>
      </c>
      <c r="Q28" s="75" t="s">
        <v>43</v>
      </c>
    </row>
    <row r="29" spans="2:17" ht="15" customHeight="1" x14ac:dyDescent="0.3">
      <c r="B29" s="75" t="s">
        <v>94</v>
      </c>
      <c r="C29" s="75" t="s">
        <v>12</v>
      </c>
      <c r="D29" s="75" t="s">
        <v>13</v>
      </c>
      <c r="E29" s="75" t="s">
        <v>6</v>
      </c>
      <c r="F29" s="75" t="s">
        <v>119</v>
      </c>
      <c r="G29" s="75" t="s">
        <v>111</v>
      </c>
      <c r="H29" s="84" t="s">
        <v>146</v>
      </c>
      <c r="I29" s="85">
        <v>30.18644396210896</v>
      </c>
      <c r="J29" s="85">
        <v>30.18644396210896</v>
      </c>
      <c r="K29" s="86">
        <v>0</v>
      </c>
      <c r="O29" s="87">
        <v>0</v>
      </c>
      <c r="P29" s="88">
        <v>60</v>
      </c>
      <c r="Q29" s="75" t="s">
        <v>43</v>
      </c>
    </row>
    <row r="30" spans="2:17" ht="15" customHeight="1" x14ac:dyDescent="0.3">
      <c r="B30" s="75" t="s">
        <v>35</v>
      </c>
      <c r="C30" s="75" t="s">
        <v>10</v>
      </c>
      <c r="D30" s="75" t="s">
        <v>11</v>
      </c>
      <c r="E30" s="75" t="s">
        <v>6</v>
      </c>
      <c r="F30" s="75" t="s">
        <v>110</v>
      </c>
      <c r="G30" s="75" t="s">
        <v>111</v>
      </c>
      <c r="H30" s="84" t="s">
        <v>147</v>
      </c>
      <c r="I30" s="85">
        <v>23.657609639590891</v>
      </c>
      <c r="J30" s="85">
        <v>23.657609639590891</v>
      </c>
      <c r="K30" s="86">
        <v>0</v>
      </c>
    </row>
    <row r="31" spans="2:17" ht="15" customHeight="1" x14ac:dyDescent="0.3">
      <c r="B31" s="75" t="s">
        <v>36</v>
      </c>
      <c r="C31" s="75" t="s">
        <v>10</v>
      </c>
      <c r="D31" s="75" t="s">
        <v>11</v>
      </c>
      <c r="E31" s="75" t="s">
        <v>6</v>
      </c>
      <c r="F31" s="75" t="s">
        <v>110</v>
      </c>
      <c r="G31" s="75" t="s">
        <v>112</v>
      </c>
      <c r="H31" s="84" t="s">
        <v>147</v>
      </c>
      <c r="I31" s="85">
        <v>22.405238816924943</v>
      </c>
      <c r="J31" s="85">
        <v>22.405238816924943</v>
      </c>
      <c r="K31" s="86">
        <v>0</v>
      </c>
    </row>
    <row r="32" spans="2:17" ht="15" customHeight="1" x14ac:dyDescent="0.3">
      <c r="B32" s="75" t="s">
        <v>39</v>
      </c>
      <c r="C32" s="75" t="s">
        <v>10</v>
      </c>
      <c r="D32" s="75" t="s">
        <v>11</v>
      </c>
      <c r="E32" s="75" t="s">
        <v>6</v>
      </c>
      <c r="F32" s="75" t="s">
        <v>113</v>
      </c>
      <c r="G32" s="75" t="s">
        <v>111</v>
      </c>
      <c r="H32" s="84" t="s">
        <v>146</v>
      </c>
      <c r="I32" s="85">
        <v>20.733324110057129</v>
      </c>
      <c r="J32" s="85">
        <v>20.733324110057129</v>
      </c>
      <c r="K32" s="86">
        <v>0</v>
      </c>
      <c r="O32" s="87">
        <v>0</v>
      </c>
      <c r="P32" s="88">
        <v>60</v>
      </c>
      <c r="Q32" s="75" t="s">
        <v>43</v>
      </c>
    </row>
    <row r="33" spans="2:17" ht="15" customHeight="1" x14ac:dyDescent="0.3">
      <c r="B33" s="75" t="s">
        <v>40</v>
      </c>
      <c r="C33" s="75" t="s">
        <v>10</v>
      </c>
      <c r="D33" s="75" t="s">
        <v>11</v>
      </c>
      <c r="E33" s="75" t="s">
        <v>6</v>
      </c>
      <c r="F33" s="75" t="s">
        <v>113</v>
      </c>
      <c r="G33" s="75" t="s">
        <v>112</v>
      </c>
      <c r="H33" s="84" t="s">
        <v>146</v>
      </c>
      <c r="I33" s="85">
        <v>20.274711356948686</v>
      </c>
      <c r="J33" s="85">
        <v>20.274711356948686</v>
      </c>
      <c r="K33" s="86">
        <v>0</v>
      </c>
      <c r="O33" s="87">
        <v>0</v>
      </c>
      <c r="P33" s="88">
        <v>60</v>
      </c>
      <c r="Q33" s="75" t="s">
        <v>43</v>
      </c>
    </row>
    <row r="34" spans="2:17" ht="15" customHeight="1" x14ac:dyDescent="0.3">
      <c r="B34" s="75" t="s">
        <v>42</v>
      </c>
      <c r="C34" s="75" t="s">
        <v>10</v>
      </c>
      <c r="D34" s="75" t="s">
        <v>11</v>
      </c>
      <c r="E34" s="75" t="s">
        <v>6</v>
      </c>
      <c r="F34" s="75" t="s">
        <v>113</v>
      </c>
      <c r="G34" s="75" t="s">
        <v>111</v>
      </c>
      <c r="H34" s="84" t="s">
        <v>146</v>
      </c>
      <c r="I34" s="85">
        <v>21.5933267133463</v>
      </c>
      <c r="J34" s="85">
        <v>21.5933267133463</v>
      </c>
      <c r="K34" s="86">
        <v>0</v>
      </c>
      <c r="O34" s="87">
        <v>0</v>
      </c>
      <c r="P34" s="88">
        <v>60</v>
      </c>
      <c r="Q34" s="75" t="s">
        <v>43</v>
      </c>
    </row>
    <row r="35" spans="2:17" ht="15" customHeight="1" x14ac:dyDescent="0.3">
      <c r="B35" s="75" t="s">
        <v>97</v>
      </c>
      <c r="C35" s="75" t="s">
        <v>10</v>
      </c>
      <c r="D35" s="75" t="s">
        <v>11</v>
      </c>
      <c r="E35" s="75" t="s">
        <v>6</v>
      </c>
      <c r="F35" s="75" t="s">
        <v>113</v>
      </c>
      <c r="G35" s="75" t="s">
        <v>112</v>
      </c>
      <c r="H35" s="84" t="s">
        <v>146</v>
      </c>
      <c r="I35" s="85">
        <v>21.507091954976413</v>
      </c>
      <c r="J35" s="85">
        <v>21.507091954976413</v>
      </c>
      <c r="K35" s="86">
        <v>0</v>
      </c>
      <c r="O35" s="87">
        <v>0</v>
      </c>
      <c r="P35" s="88">
        <v>60</v>
      </c>
      <c r="Q35" s="75" t="s">
        <v>43</v>
      </c>
    </row>
    <row r="36" spans="2:17" ht="15" customHeight="1" x14ac:dyDescent="0.3">
      <c r="B36" s="75" t="s">
        <v>44</v>
      </c>
      <c r="C36" s="75" t="s">
        <v>10</v>
      </c>
      <c r="D36" s="75" t="s">
        <v>11</v>
      </c>
      <c r="E36" s="75" t="s">
        <v>45</v>
      </c>
      <c r="F36" s="75" t="s">
        <v>110</v>
      </c>
      <c r="G36" s="75" t="s">
        <v>111</v>
      </c>
      <c r="H36" s="84" t="s">
        <v>147</v>
      </c>
      <c r="I36" s="85">
        <v>30.032098561973704</v>
      </c>
      <c r="J36" s="85">
        <v>30.032098561973704</v>
      </c>
      <c r="K36" s="86">
        <v>0</v>
      </c>
      <c r="O36" s="87">
        <v>0</v>
      </c>
      <c r="P36" s="88">
        <v>60</v>
      </c>
      <c r="Q36" s="75" t="s">
        <v>43</v>
      </c>
    </row>
    <row r="37" spans="2:17" ht="15" customHeight="1" x14ac:dyDescent="0.3">
      <c r="B37" s="75" t="s">
        <v>46</v>
      </c>
      <c r="C37" s="75" t="s">
        <v>10</v>
      </c>
      <c r="D37" s="75" t="s">
        <v>11</v>
      </c>
      <c r="E37" s="75" t="s">
        <v>45</v>
      </c>
      <c r="F37" s="75" t="s">
        <v>110</v>
      </c>
      <c r="G37" s="75" t="s">
        <v>112</v>
      </c>
      <c r="H37" s="84" t="s">
        <v>147</v>
      </c>
      <c r="I37" s="85">
        <v>28.133596849640146</v>
      </c>
      <c r="J37" s="85">
        <v>28.133596849640146</v>
      </c>
      <c r="K37" s="86">
        <v>0</v>
      </c>
      <c r="O37" s="87">
        <v>0</v>
      </c>
      <c r="P37" s="88">
        <v>60</v>
      </c>
      <c r="Q37" s="75" t="s">
        <v>43</v>
      </c>
    </row>
    <row r="38" spans="2:17" ht="15" customHeight="1" x14ac:dyDescent="0.3">
      <c r="B38" s="75" t="s">
        <v>50</v>
      </c>
      <c r="C38" s="75" t="s">
        <v>10</v>
      </c>
      <c r="D38" s="75" t="s">
        <v>11</v>
      </c>
      <c r="E38" s="75" t="s">
        <v>45</v>
      </c>
      <c r="F38" s="75" t="s">
        <v>113</v>
      </c>
      <c r="G38" s="75" t="s">
        <v>111</v>
      </c>
      <c r="H38" s="84" t="s">
        <v>146</v>
      </c>
      <c r="I38" s="85">
        <v>27.024701295851127</v>
      </c>
      <c r="J38" s="85">
        <v>27.024701295851127</v>
      </c>
      <c r="K38" s="86">
        <v>0</v>
      </c>
      <c r="O38" s="87">
        <v>0</v>
      </c>
      <c r="P38" s="88">
        <v>60</v>
      </c>
      <c r="Q38" s="75" t="s">
        <v>43</v>
      </c>
    </row>
    <row r="39" spans="2:17" ht="15" customHeight="1" x14ac:dyDescent="0.3">
      <c r="B39" s="75" t="s">
        <v>51</v>
      </c>
      <c r="C39" s="75" t="s">
        <v>10</v>
      </c>
      <c r="D39" s="75" t="s">
        <v>11</v>
      </c>
      <c r="E39" s="75" t="s">
        <v>45</v>
      </c>
      <c r="F39" s="75" t="s">
        <v>113</v>
      </c>
      <c r="G39" s="75" t="s">
        <v>112</v>
      </c>
      <c r="H39" s="84" t="s">
        <v>146</v>
      </c>
      <c r="I39" s="85">
        <v>27.327692330289668</v>
      </c>
      <c r="J39" s="85">
        <v>27.327692330289668</v>
      </c>
      <c r="K39" s="86">
        <v>0</v>
      </c>
      <c r="O39" s="87">
        <v>0</v>
      </c>
      <c r="P39" s="88">
        <v>60</v>
      </c>
      <c r="Q39" s="75" t="s">
        <v>43</v>
      </c>
    </row>
    <row r="40" spans="2:17" ht="15" customHeight="1" x14ac:dyDescent="0.3">
      <c r="B40" s="75" t="s">
        <v>53</v>
      </c>
      <c r="C40" s="75" t="s">
        <v>10</v>
      </c>
      <c r="D40" s="75" t="s">
        <v>11</v>
      </c>
      <c r="E40" s="75" t="s">
        <v>6</v>
      </c>
      <c r="F40" s="75" t="s">
        <v>114</v>
      </c>
      <c r="G40" s="75" t="s">
        <v>111</v>
      </c>
      <c r="H40" s="84" t="s">
        <v>147</v>
      </c>
      <c r="I40" s="85">
        <v>22.418480640590094</v>
      </c>
      <c r="J40" s="85">
        <v>22.418480640590094</v>
      </c>
      <c r="K40" s="86">
        <v>0</v>
      </c>
      <c r="O40" s="87">
        <v>0</v>
      </c>
      <c r="P40" s="88">
        <v>60</v>
      </c>
      <c r="Q40" s="75" t="s">
        <v>43</v>
      </c>
    </row>
    <row r="41" spans="2:17" ht="15" customHeight="1" x14ac:dyDescent="0.3">
      <c r="B41" s="75" t="s">
        <v>56</v>
      </c>
      <c r="C41" s="75" t="s">
        <v>10</v>
      </c>
      <c r="D41" s="75" t="s">
        <v>11</v>
      </c>
      <c r="E41" s="75" t="s">
        <v>6</v>
      </c>
      <c r="F41" s="75" t="s">
        <v>115</v>
      </c>
      <c r="G41" s="75" t="s">
        <v>111</v>
      </c>
      <c r="H41" s="84" t="s">
        <v>147</v>
      </c>
      <c r="I41" s="85">
        <v>23.032988320177395</v>
      </c>
      <c r="J41" s="85">
        <v>23.032988320177395</v>
      </c>
      <c r="K41" s="86">
        <v>0</v>
      </c>
      <c r="O41" s="87">
        <v>0</v>
      </c>
      <c r="P41" s="88">
        <v>60</v>
      </c>
      <c r="Q41" s="75" t="s">
        <v>43</v>
      </c>
    </row>
    <row r="42" spans="2:17" ht="15" customHeight="1" x14ac:dyDescent="0.3">
      <c r="B42" s="75" t="s">
        <v>59</v>
      </c>
      <c r="C42" s="75" t="s">
        <v>10</v>
      </c>
      <c r="D42" s="75" t="s">
        <v>11</v>
      </c>
      <c r="E42" s="75" t="s">
        <v>6</v>
      </c>
      <c r="F42" s="75" t="s">
        <v>116</v>
      </c>
      <c r="G42" s="75" t="s">
        <v>111</v>
      </c>
      <c r="H42" s="84" t="s">
        <v>146</v>
      </c>
      <c r="I42" s="85">
        <v>21.746382775459722</v>
      </c>
      <c r="J42" s="85">
        <v>21.746382775459722</v>
      </c>
      <c r="K42" s="86">
        <v>0</v>
      </c>
      <c r="O42" s="87">
        <v>0</v>
      </c>
      <c r="P42" s="88">
        <v>60</v>
      </c>
      <c r="Q42" s="75" t="s">
        <v>43</v>
      </c>
    </row>
    <row r="43" spans="2:17" ht="15" customHeight="1" x14ac:dyDescent="0.3">
      <c r="B43" s="75" t="s">
        <v>61</v>
      </c>
      <c r="C43" s="75" t="s">
        <v>10</v>
      </c>
      <c r="D43" s="75" t="s">
        <v>11</v>
      </c>
      <c r="E43" s="75" t="s">
        <v>6</v>
      </c>
      <c r="F43" s="75" t="s">
        <v>117</v>
      </c>
      <c r="G43" s="75" t="s">
        <v>111</v>
      </c>
      <c r="H43" s="84" t="s">
        <v>146</v>
      </c>
      <c r="I43" s="85">
        <v>22.843255273231012</v>
      </c>
      <c r="J43" s="85">
        <v>22.843255273231012</v>
      </c>
      <c r="K43" s="86">
        <v>0</v>
      </c>
      <c r="O43" s="87">
        <v>0</v>
      </c>
      <c r="P43" s="88">
        <v>60</v>
      </c>
      <c r="Q43" s="75" t="s">
        <v>43</v>
      </c>
    </row>
    <row r="44" spans="2:17" ht="15" customHeight="1" x14ac:dyDescent="0.3">
      <c r="B44" s="75" t="s">
        <v>62</v>
      </c>
      <c r="C44" s="75" t="s">
        <v>10</v>
      </c>
      <c r="D44" s="75" t="s">
        <v>11</v>
      </c>
      <c r="E44" s="75" t="s">
        <v>45</v>
      </c>
      <c r="F44" s="75" t="s">
        <v>114</v>
      </c>
      <c r="G44" s="75" t="s">
        <v>111</v>
      </c>
      <c r="H44" s="84" t="s">
        <v>147</v>
      </c>
      <c r="I44" s="85">
        <v>29.575656860981468</v>
      </c>
      <c r="J44" s="85">
        <v>29.575656860981468</v>
      </c>
      <c r="K44" s="86">
        <v>0</v>
      </c>
      <c r="O44" s="87">
        <v>0</v>
      </c>
      <c r="P44" s="88">
        <v>60</v>
      </c>
      <c r="Q44" s="75" t="s">
        <v>43</v>
      </c>
    </row>
    <row r="45" spans="2:17" ht="15" customHeight="1" x14ac:dyDescent="0.3">
      <c r="B45" s="75" t="s">
        <v>65</v>
      </c>
      <c r="C45" s="75" t="s">
        <v>10</v>
      </c>
      <c r="D45" s="75" t="s">
        <v>11</v>
      </c>
      <c r="E45" s="75" t="s">
        <v>45</v>
      </c>
      <c r="F45" s="75" t="s">
        <v>115</v>
      </c>
      <c r="G45" s="75" t="s">
        <v>111</v>
      </c>
      <c r="H45" s="84" t="s">
        <v>147</v>
      </c>
      <c r="I45" s="85">
        <v>28.494445416139126</v>
      </c>
      <c r="J45" s="85">
        <v>28.494445416139126</v>
      </c>
      <c r="K45" s="86">
        <v>0</v>
      </c>
      <c r="O45" s="87">
        <v>0</v>
      </c>
      <c r="P45" s="88">
        <v>60</v>
      </c>
      <c r="Q45" s="75" t="s">
        <v>43</v>
      </c>
    </row>
    <row r="46" spans="2:17" ht="15" customHeight="1" x14ac:dyDescent="0.3">
      <c r="B46" s="75" t="s">
        <v>68</v>
      </c>
      <c r="C46" s="75" t="s">
        <v>10</v>
      </c>
      <c r="D46" s="75" t="s">
        <v>11</v>
      </c>
      <c r="E46" s="75" t="s">
        <v>45</v>
      </c>
      <c r="F46" s="75" t="s">
        <v>116</v>
      </c>
      <c r="G46" s="75" t="s">
        <v>111</v>
      </c>
      <c r="H46" s="84" t="s">
        <v>146</v>
      </c>
      <c r="I46" s="85">
        <v>32.905127991195883</v>
      </c>
      <c r="J46" s="85">
        <v>32.905127991195883</v>
      </c>
      <c r="K46" s="86">
        <v>0</v>
      </c>
      <c r="O46" s="87">
        <v>0</v>
      </c>
      <c r="P46" s="88">
        <v>60</v>
      </c>
      <c r="Q46" s="75" t="s">
        <v>43</v>
      </c>
    </row>
    <row r="47" spans="2:17" ht="15" customHeight="1" x14ac:dyDescent="0.3">
      <c r="B47" s="75" t="s">
        <v>70</v>
      </c>
      <c r="C47" s="75" t="s">
        <v>10</v>
      </c>
      <c r="D47" s="75" t="s">
        <v>11</v>
      </c>
      <c r="E47" s="75" t="s">
        <v>45</v>
      </c>
      <c r="F47" s="75" t="s">
        <v>117</v>
      </c>
      <c r="G47" s="75" t="s">
        <v>111</v>
      </c>
      <c r="H47" s="84" t="s">
        <v>146</v>
      </c>
      <c r="I47" s="85">
        <v>29.278932626219802</v>
      </c>
      <c r="J47" s="85">
        <v>29.278932626219802</v>
      </c>
      <c r="K47" s="86">
        <v>0</v>
      </c>
      <c r="O47" s="87">
        <v>0</v>
      </c>
      <c r="P47" s="88">
        <v>60</v>
      </c>
      <c r="Q47" s="75" t="s">
        <v>43</v>
      </c>
    </row>
    <row r="48" spans="2:17" ht="15" customHeight="1" x14ac:dyDescent="0.3">
      <c r="B48" s="75" t="s">
        <v>74</v>
      </c>
      <c r="C48" s="75" t="s">
        <v>10</v>
      </c>
      <c r="D48" s="75" t="s">
        <v>11</v>
      </c>
      <c r="E48" s="75" t="s">
        <v>6</v>
      </c>
      <c r="F48" s="75" t="s">
        <v>118</v>
      </c>
      <c r="G48" s="75" t="s">
        <v>111</v>
      </c>
      <c r="H48" s="84" t="s">
        <v>147</v>
      </c>
      <c r="I48" s="85">
        <v>22.32855097215084</v>
      </c>
      <c r="J48" s="85">
        <v>22.32855097215084</v>
      </c>
      <c r="K48" s="86">
        <v>0</v>
      </c>
      <c r="O48" s="87">
        <v>0</v>
      </c>
      <c r="P48" s="88">
        <v>60</v>
      </c>
      <c r="Q48" s="75" t="s">
        <v>43</v>
      </c>
    </row>
    <row r="49" spans="2:17" ht="15" customHeight="1" x14ac:dyDescent="0.3">
      <c r="B49" s="75" t="s">
        <v>77</v>
      </c>
      <c r="C49" s="75" t="s">
        <v>10</v>
      </c>
      <c r="D49" s="75" t="s">
        <v>11</v>
      </c>
      <c r="E49" s="75" t="s">
        <v>45</v>
      </c>
      <c r="F49" s="75" t="s">
        <v>119</v>
      </c>
      <c r="G49" s="75" t="s">
        <v>111</v>
      </c>
      <c r="H49" s="84" t="s">
        <v>146</v>
      </c>
      <c r="I49" s="85">
        <v>30.945211588288021</v>
      </c>
      <c r="J49" s="85">
        <v>30.945211588288021</v>
      </c>
      <c r="K49" s="86">
        <v>0</v>
      </c>
      <c r="O49" s="87">
        <v>0</v>
      </c>
      <c r="P49" s="88">
        <v>60</v>
      </c>
      <c r="Q49" s="75" t="s">
        <v>43</v>
      </c>
    </row>
    <row r="50" spans="2:17" ht="15" customHeight="1" x14ac:dyDescent="0.3">
      <c r="B50" s="75" t="s">
        <v>79</v>
      </c>
      <c r="C50" s="75" t="s">
        <v>10</v>
      </c>
      <c r="D50" s="75" t="s">
        <v>11</v>
      </c>
      <c r="E50" s="75" t="s">
        <v>45</v>
      </c>
      <c r="F50" s="75" t="s">
        <v>118</v>
      </c>
      <c r="G50" s="75" t="s">
        <v>111</v>
      </c>
      <c r="H50" s="84" t="s">
        <v>147</v>
      </c>
      <c r="I50" s="85">
        <v>28.52353608976269</v>
      </c>
      <c r="J50" s="85">
        <v>28.52353608976269</v>
      </c>
      <c r="K50" s="86">
        <v>0</v>
      </c>
      <c r="O50" s="87">
        <v>0</v>
      </c>
      <c r="P50" s="88">
        <v>60</v>
      </c>
      <c r="Q50" s="75" t="s">
        <v>43</v>
      </c>
    </row>
    <row r="51" spans="2:17" ht="15" customHeight="1" x14ac:dyDescent="0.3">
      <c r="B51" s="75" t="s">
        <v>80</v>
      </c>
      <c r="C51" s="75" t="s">
        <v>10</v>
      </c>
      <c r="D51" s="75" t="s">
        <v>11</v>
      </c>
      <c r="E51" s="75" t="s">
        <v>45</v>
      </c>
      <c r="F51" s="75" t="s">
        <v>119</v>
      </c>
      <c r="G51" s="75" t="s">
        <v>111</v>
      </c>
      <c r="H51" s="84" t="s">
        <v>146</v>
      </c>
      <c r="I51" s="85">
        <v>22.132947011718045</v>
      </c>
      <c r="J51" s="85">
        <v>22.132947011718045</v>
      </c>
      <c r="K51" s="86">
        <v>0</v>
      </c>
      <c r="O51" s="87">
        <v>0</v>
      </c>
      <c r="P51" s="88">
        <v>60</v>
      </c>
      <c r="Q51" s="75" t="s">
        <v>43</v>
      </c>
    </row>
    <row r="52" spans="2:17" ht="15" customHeight="1" x14ac:dyDescent="0.3">
      <c r="B52" s="75" t="s">
        <v>81</v>
      </c>
      <c r="C52" s="75" t="s">
        <v>10</v>
      </c>
      <c r="D52" s="75" t="s">
        <v>11</v>
      </c>
      <c r="E52" s="75" t="s">
        <v>6</v>
      </c>
      <c r="F52" s="75" t="s">
        <v>114</v>
      </c>
      <c r="G52" s="75" t="s">
        <v>111</v>
      </c>
      <c r="H52" s="84" t="s">
        <v>147</v>
      </c>
      <c r="I52" s="85">
        <v>22.477497192775282</v>
      </c>
      <c r="J52" s="85">
        <v>22.477497192775282</v>
      </c>
      <c r="K52" s="86">
        <v>0</v>
      </c>
      <c r="O52" s="87">
        <v>0</v>
      </c>
      <c r="P52" s="88">
        <v>60</v>
      </c>
      <c r="Q52" s="75" t="s">
        <v>43</v>
      </c>
    </row>
    <row r="53" spans="2:17" ht="15" customHeight="1" x14ac:dyDescent="0.3">
      <c r="B53" s="75" t="s">
        <v>84</v>
      </c>
      <c r="C53" s="75" t="s">
        <v>10</v>
      </c>
      <c r="D53" s="75" t="s">
        <v>11</v>
      </c>
      <c r="E53" s="75" t="s">
        <v>6</v>
      </c>
      <c r="F53" s="75" t="s">
        <v>115</v>
      </c>
      <c r="G53" s="75" t="s">
        <v>111</v>
      </c>
      <c r="H53" s="84" t="s">
        <v>147</v>
      </c>
      <c r="I53" s="85">
        <v>23.223386620297813</v>
      </c>
      <c r="J53" s="85">
        <v>23.223386620297813</v>
      </c>
      <c r="K53" s="86">
        <v>0</v>
      </c>
      <c r="O53" s="87">
        <v>0</v>
      </c>
      <c r="P53" s="88">
        <v>60</v>
      </c>
      <c r="Q53" s="75" t="s">
        <v>43</v>
      </c>
    </row>
    <row r="54" spans="2:17" ht="15" customHeight="1" x14ac:dyDescent="0.3">
      <c r="B54" s="75" t="s">
        <v>87</v>
      </c>
      <c r="C54" s="75" t="s">
        <v>10</v>
      </c>
      <c r="D54" s="75" t="s">
        <v>11</v>
      </c>
      <c r="E54" s="75" t="s">
        <v>6</v>
      </c>
      <c r="F54" s="75" t="s">
        <v>116</v>
      </c>
      <c r="G54" s="75" t="s">
        <v>111</v>
      </c>
      <c r="H54" s="84" t="s">
        <v>146</v>
      </c>
      <c r="I54" s="85">
        <v>21.872026598174099</v>
      </c>
      <c r="J54" s="85">
        <v>21.872026598174099</v>
      </c>
      <c r="K54" s="86">
        <v>0</v>
      </c>
      <c r="O54" s="87">
        <v>0</v>
      </c>
      <c r="P54" s="88">
        <v>60</v>
      </c>
      <c r="Q54" s="75" t="s">
        <v>43</v>
      </c>
    </row>
    <row r="55" spans="2:17" ht="15" customHeight="1" x14ac:dyDescent="0.3">
      <c r="B55" s="75" t="s">
        <v>89</v>
      </c>
      <c r="C55" s="75" t="s">
        <v>10</v>
      </c>
      <c r="D55" s="75" t="s">
        <v>11</v>
      </c>
      <c r="E55" s="75" t="s">
        <v>6</v>
      </c>
      <c r="F55" s="75" t="s">
        <v>117</v>
      </c>
      <c r="G55" s="75" t="s">
        <v>111</v>
      </c>
      <c r="H55" s="84" t="s">
        <v>146</v>
      </c>
      <c r="I55" s="85">
        <v>21.965419620159096</v>
      </c>
      <c r="J55" s="85">
        <v>21.965419620159096</v>
      </c>
      <c r="K55" s="86">
        <v>0</v>
      </c>
      <c r="O55" s="87">
        <v>0</v>
      </c>
      <c r="P55" s="88">
        <v>60</v>
      </c>
      <c r="Q55" s="75" t="s">
        <v>43</v>
      </c>
    </row>
    <row r="56" spans="2:17" ht="15" customHeight="1" x14ac:dyDescent="0.3">
      <c r="B56" s="75" t="s">
        <v>90</v>
      </c>
      <c r="C56" s="75" t="s">
        <v>10</v>
      </c>
      <c r="D56" s="75" t="s">
        <v>11</v>
      </c>
      <c r="E56" s="75" t="s">
        <v>6</v>
      </c>
      <c r="F56" s="75" t="s">
        <v>118</v>
      </c>
      <c r="G56" s="75" t="s">
        <v>111</v>
      </c>
      <c r="H56" s="84" t="s">
        <v>147</v>
      </c>
      <c r="I56" s="85">
        <v>22.79130017171336</v>
      </c>
      <c r="J56" s="85">
        <v>22.79130017171336</v>
      </c>
      <c r="K56" s="86">
        <v>0</v>
      </c>
      <c r="O56" s="87">
        <v>0</v>
      </c>
      <c r="P56" s="88">
        <v>60</v>
      </c>
      <c r="Q56" s="75" t="s">
        <v>43</v>
      </c>
    </row>
    <row r="57" spans="2:17" ht="15" customHeight="1" x14ac:dyDescent="0.3">
      <c r="B57" s="75" t="s">
        <v>94</v>
      </c>
      <c r="C57" s="75" t="s">
        <v>10</v>
      </c>
      <c r="D57" s="75" t="s">
        <v>11</v>
      </c>
      <c r="E57" s="75" t="s">
        <v>45</v>
      </c>
      <c r="F57" s="75" t="s">
        <v>119</v>
      </c>
      <c r="G57" s="75" t="s">
        <v>111</v>
      </c>
      <c r="H57" s="84" t="s">
        <v>146</v>
      </c>
      <c r="I57" s="85">
        <v>30.631052582035405</v>
      </c>
      <c r="J57" s="85">
        <v>30.631052582035405</v>
      </c>
      <c r="K57" s="86">
        <v>0</v>
      </c>
      <c r="O57" s="87">
        <v>0</v>
      </c>
      <c r="P57" s="88">
        <v>60</v>
      </c>
      <c r="Q57" s="75" t="s">
        <v>43</v>
      </c>
    </row>
    <row r="58" spans="2:17" ht="15" customHeight="1" x14ac:dyDescent="0.35">
      <c r="B58" s="75" t="s">
        <v>120</v>
      </c>
    </row>
    <row r="59" spans="2:17" ht="15" customHeight="1" x14ac:dyDescent="0.3">
      <c r="B59" s="90" t="s">
        <v>46</v>
      </c>
      <c r="C59" s="90" t="s">
        <v>12</v>
      </c>
      <c r="D59" s="90" t="s">
        <v>13</v>
      </c>
      <c r="E59" s="90" t="s">
        <v>6</v>
      </c>
      <c r="F59" s="90" t="s">
        <v>110</v>
      </c>
      <c r="G59" s="90" t="s">
        <v>111</v>
      </c>
      <c r="H59" s="84" t="s">
        <v>147</v>
      </c>
      <c r="I59" s="91">
        <v>25.545274927804922</v>
      </c>
      <c r="J59" s="91">
        <v>25.545274927804922</v>
      </c>
      <c r="K59" s="92">
        <v>0</v>
      </c>
    </row>
    <row r="60" spans="2:17" ht="15" customHeight="1" x14ac:dyDescent="0.3">
      <c r="B60" s="90" t="s">
        <v>47</v>
      </c>
      <c r="C60" s="90" t="s">
        <v>12</v>
      </c>
      <c r="D60" s="90" t="s">
        <v>13</v>
      </c>
      <c r="E60" s="90" t="s">
        <v>6</v>
      </c>
      <c r="F60" s="90" t="s">
        <v>110</v>
      </c>
      <c r="G60" s="90" t="s">
        <v>112</v>
      </c>
      <c r="H60" s="84" t="s">
        <v>147</v>
      </c>
      <c r="I60" s="91">
        <v>22.61216042151154</v>
      </c>
      <c r="J60" s="91">
        <v>22.61216042151154</v>
      </c>
      <c r="K60" s="92">
        <v>0</v>
      </c>
    </row>
    <row r="61" spans="2:17" ht="15" customHeight="1" x14ac:dyDescent="0.3">
      <c r="B61" s="90" t="s">
        <v>56</v>
      </c>
      <c r="C61" s="90" t="s">
        <v>12</v>
      </c>
      <c r="D61" s="90" t="s">
        <v>13</v>
      </c>
      <c r="E61" s="90" t="s">
        <v>6</v>
      </c>
      <c r="F61" s="90" t="s">
        <v>119</v>
      </c>
      <c r="G61" s="90" t="s">
        <v>111</v>
      </c>
      <c r="H61" s="84" t="s">
        <v>146</v>
      </c>
      <c r="I61" s="91">
        <v>22.239947645213121</v>
      </c>
      <c r="J61" s="91">
        <v>22.239947645213121</v>
      </c>
      <c r="K61" s="92">
        <v>0</v>
      </c>
    </row>
    <row r="62" spans="2:17" ht="15" customHeight="1" x14ac:dyDescent="0.3">
      <c r="B62" s="90" t="s">
        <v>46</v>
      </c>
      <c r="C62" s="90" t="s">
        <v>10</v>
      </c>
      <c r="D62" s="90" t="s">
        <v>11</v>
      </c>
      <c r="E62" s="90" t="s">
        <v>6</v>
      </c>
      <c r="F62" s="90" t="s">
        <v>110</v>
      </c>
      <c r="G62" s="90" t="s">
        <v>111</v>
      </c>
      <c r="H62" s="84" t="s">
        <v>147</v>
      </c>
      <c r="I62" s="91">
        <v>23.185793555083947</v>
      </c>
      <c r="J62" s="91">
        <v>23.185793555083947</v>
      </c>
      <c r="K62" s="92">
        <v>0</v>
      </c>
    </row>
    <row r="63" spans="2:17" ht="15" customHeight="1" x14ac:dyDescent="0.3">
      <c r="B63" s="90" t="s">
        <v>47</v>
      </c>
      <c r="C63" s="90" t="s">
        <v>10</v>
      </c>
      <c r="D63" s="90" t="s">
        <v>11</v>
      </c>
      <c r="E63" s="90" t="s">
        <v>6</v>
      </c>
      <c r="F63" s="90" t="s">
        <v>110</v>
      </c>
      <c r="G63" s="90" t="s">
        <v>112</v>
      </c>
      <c r="H63" s="84" t="s">
        <v>147</v>
      </c>
      <c r="I63" s="91">
        <v>23.193187797658798</v>
      </c>
      <c r="J63" s="91">
        <v>23.193187797658798</v>
      </c>
      <c r="K63" s="92">
        <v>0</v>
      </c>
    </row>
    <row r="64" spans="2:17" ht="15" customHeight="1" x14ac:dyDescent="0.3">
      <c r="B64" s="90" t="s">
        <v>56</v>
      </c>
      <c r="C64" s="90" t="s">
        <v>10</v>
      </c>
      <c r="D64" s="90" t="s">
        <v>11</v>
      </c>
      <c r="E64" s="90" t="s">
        <v>6</v>
      </c>
      <c r="F64" s="90" t="s">
        <v>119</v>
      </c>
      <c r="G64" s="90" t="s">
        <v>111</v>
      </c>
      <c r="H64" s="84" t="s">
        <v>146</v>
      </c>
      <c r="I64" s="91">
        <v>22.278477851642272</v>
      </c>
      <c r="J64" s="91">
        <v>22.278477851642272</v>
      </c>
      <c r="K64" s="92">
        <v>0</v>
      </c>
    </row>
  </sheetData>
  <printOptions headings="1" gridLines="1"/>
  <pageMargins left="0" right="0" top="0" bottom="0" header="0" footer="0"/>
  <pageSetup paperSize="0" scale="0" pageOrder="overThenDown" blackAndWhite="1" useFirstPageNumber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DF0E-7E5A-4690-A67A-B8A38A15079A}">
  <dimension ref="A1:I25"/>
  <sheetViews>
    <sheetView workbookViewId="0">
      <selection activeCell="E30" sqref="E30"/>
    </sheetView>
  </sheetViews>
  <sheetFormatPr defaultRowHeight="12" x14ac:dyDescent="0.3"/>
  <cols>
    <col min="1" max="4" width="8.7265625" style="84"/>
    <col min="5" max="5" width="12.36328125" style="84" customWidth="1"/>
    <col min="6" max="6" width="15.81640625" style="84" customWidth="1"/>
    <col min="7" max="16384" width="8.7265625" style="84"/>
  </cols>
  <sheetData>
    <row r="1" spans="1:9" x14ac:dyDescent="0.3">
      <c r="A1" s="93" t="s">
        <v>29</v>
      </c>
      <c r="B1" s="93" t="s">
        <v>30</v>
      </c>
      <c r="C1" s="93" t="s">
        <v>31</v>
      </c>
      <c r="D1" s="93" t="s">
        <v>32</v>
      </c>
      <c r="E1" s="93" t="s">
        <v>1</v>
      </c>
      <c r="F1" s="93" t="s">
        <v>33</v>
      </c>
      <c r="G1" s="93" t="s">
        <v>34</v>
      </c>
      <c r="H1" s="93" t="s">
        <v>95</v>
      </c>
      <c r="I1" s="93" t="s">
        <v>96</v>
      </c>
    </row>
    <row r="2" spans="1:9" x14ac:dyDescent="0.3">
      <c r="A2" s="90" t="s">
        <v>46</v>
      </c>
      <c r="B2" s="90" t="s">
        <v>12</v>
      </c>
      <c r="C2" s="75" t="s">
        <v>14</v>
      </c>
      <c r="D2" s="90" t="s">
        <v>6</v>
      </c>
      <c r="E2" s="94" t="s">
        <v>108</v>
      </c>
      <c r="F2" s="90" t="s">
        <v>148</v>
      </c>
      <c r="G2" s="91">
        <v>25.48001759070937</v>
      </c>
      <c r="H2" s="91">
        <v>25.48001759070937</v>
      </c>
      <c r="I2" s="92">
        <v>0</v>
      </c>
    </row>
    <row r="3" spans="1:9" x14ac:dyDescent="0.3">
      <c r="A3" s="90" t="s">
        <v>47</v>
      </c>
      <c r="B3" s="90" t="s">
        <v>12</v>
      </c>
      <c r="C3" s="75" t="s">
        <v>14</v>
      </c>
      <c r="D3" s="90" t="s">
        <v>6</v>
      </c>
      <c r="E3" s="94" t="s">
        <v>109</v>
      </c>
      <c r="F3" s="90" t="s">
        <v>148</v>
      </c>
      <c r="G3" s="91">
        <v>24.962677540842176</v>
      </c>
      <c r="H3" s="91">
        <v>24.962677540842176</v>
      </c>
      <c r="I3" s="92">
        <v>0</v>
      </c>
    </row>
    <row r="4" spans="1:9" x14ac:dyDescent="0.3">
      <c r="A4" s="90" t="s">
        <v>48</v>
      </c>
      <c r="B4" s="90" t="s">
        <v>12</v>
      </c>
      <c r="C4" s="75" t="s">
        <v>14</v>
      </c>
      <c r="D4" s="90" t="s">
        <v>6</v>
      </c>
      <c r="E4" s="94" t="s">
        <v>16</v>
      </c>
      <c r="F4" s="90" t="s">
        <v>148</v>
      </c>
      <c r="G4" s="91">
        <v>25.501060483998149</v>
      </c>
      <c r="H4" s="91">
        <v>25.501060483998149</v>
      </c>
      <c r="I4" s="92">
        <v>0</v>
      </c>
    </row>
    <row r="5" spans="1:9" x14ac:dyDescent="0.3">
      <c r="A5" s="90" t="s">
        <v>49</v>
      </c>
      <c r="B5" s="90" t="s">
        <v>12</v>
      </c>
      <c r="C5" s="75" t="s">
        <v>14</v>
      </c>
      <c r="D5" s="90" t="s">
        <v>6</v>
      </c>
      <c r="E5" s="94" t="s">
        <v>15</v>
      </c>
      <c r="F5" s="90" t="s">
        <v>148</v>
      </c>
      <c r="G5" s="91">
        <v>25.47175341477471</v>
      </c>
      <c r="H5" s="91">
        <v>25.47175341477471</v>
      </c>
      <c r="I5" s="92">
        <v>0</v>
      </c>
    </row>
    <row r="6" spans="1:9" x14ac:dyDescent="0.3">
      <c r="A6" s="90" t="s">
        <v>138</v>
      </c>
      <c r="B6" s="90" t="s">
        <v>12</v>
      </c>
      <c r="C6" s="75" t="s">
        <v>14</v>
      </c>
      <c r="D6" s="90" t="s">
        <v>6</v>
      </c>
      <c r="E6" s="94" t="s">
        <v>21</v>
      </c>
      <c r="F6" s="90" t="s">
        <v>148</v>
      </c>
      <c r="G6" s="91">
        <v>26.474704950091176</v>
      </c>
      <c r="H6" s="91">
        <v>26.474704950091176</v>
      </c>
      <c r="I6" s="92">
        <v>0</v>
      </c>
    </row>
    <row r="7" spans="1:9" x14ac:dyDescent="0.3">
      <c r="E7" s="95"/>
    </row>
    <row r="8" spans="1:9" x14ac:dyDescent="0.3">
      <c r="A8" s="90" t="s">
        <v>54</v>
      </c>
      <c r="B8" s="90" t="s">
        <v>12</v>
      </c>
      <c r="C8" s="75" t="s">
        <v>14</v>
      </c>
      <c r="D8" s="90" t="s">
        <v>6</v>
      </c>
      <c r="E8" s="94" t="s">
        <v>108</v>
      </c>
      <c r="F8" s="90" t="s">
        <v>149</v>
      </c>
      <c r="G8" s="91">
        <v>26.273091266272299</v>
      </c>
      <c r="H8" s="91">
        <v>26.273091266272299</v>
      </c>
      <c r="I8" s="92">
        <v>0</v>
      </c>
    </row>
    <row r="9" spans="1:9" x14ac:dyDescent="0.3">
      <c r="A9" s="90" t="s">
        <v>55</v>
      </c>
      <c r="B9" s="90" t="s">
        <v>12</v>
      </c>
      <c r="C9" s="75" t="s">
        <v>14</v>
      </c>
      <c r="D9" s="90" t="s">
        <v>6</v>
      </c>
      <c r="E9" s="94" t="s">
        <v>109</v>
      </c>
      <c r="F9" s="90" t="s">
        <v>149</v>
      </c>
      <c r="G9" s="91">
        <v>25.269188510249499</v>
      </c>
      <c r="H9" s="91">
        <v>25.269188510249499</v>
      </c>
      <c r="I9" s="92">
        <v>0</v>
      </c>
    </row>
    <row r="10" spans="1:9" x14ac:dyDescent="0.3">
      <c r="A10" s="90" t="s">
        <v>56</v>
      </c>
      <c r="B10" s="90" t="s">
        <v>12</v>
      </c>
      <c r="C10" s="75" t="s">
        <v>14</v>
      </c>
      <c r="D10" s="90" t="s">
        <v>6</v>
      </c>
      <c r="E10" s="94" t="s">
        <v>16</v>
      </c>
      <c r="F10" s="90" t="s">
        <v>149</v>
      </c>
      <c r="G10" s="91">
        <v>26.257439348251811</v>
      </c>
      <c r="H10" s="91">
        <v>26.257439348251811</v>
      </c>
      <c r="I10" s="92">
        <v>0</v>
      </c>
    </row>
    <row r="11" spans="1:9" x14ac:dyDescent="0.3">
      <c r="A11" s="90" t="s">
        <v>57</v>
      </c>
      <c r="B11" s="90" t="s">
        <v>12</v>
      </c>
      <c r="C11" s="75" t="s">
        <v>14</v>
      </c>
      <c r="D11" s="90" t="s">
        <v>6</v>
      </c>
      <c r="E11" s="94" t="s">
        <v>15</v>
      </c>
      <c r="F11" s="90" t="s">
        <v>149</v>
      </c>
      <c r="G11" s="91">
        <v>26.131609125140834</v>
      </c>
      <c r="H11" s="91">
        <v>26.131609125140834</v>
      </c>
      <c r="I11" s="92">
        <v>0</v>
      </c>
    </row>
    <row r="12" spans="1:9" x14ac:dyDescent="0.3">
      <c r="A12" s="90" t="s">
        <v>58</v>
      </c>
      <c r="B12" s="90" t="s">
        <v>12</v>
      </c>
      <c r="C12" s="75" t="s">
        <v>14</v>
      </c>
      <c r="D12" s="90" t="s">
        <v>6</v>
      </c>
      <c r="E12" s="94" t="s">
        <v>21</v>
      </c>
      <c r="F12" s="90" t="s">
        <v>149</v>
      </c>
      <c r="G12" s="91">
        <v>25.234948905307711</v>
      </c>
      <c r="H12" s="91">
        <v>25.234948905307711</v>
      </c>
      <c r="I12" s="92">
        <v>0</v>
      </c>
    </row>
    <row r="13" spans="1:9" x14ac:dyDescent="0.3">
      <c r="E13" s="95"/>
    </row>
    <row r="14" spans="1:9" x14ac:dyDescent="0.3">
      <c r="A14" s="90" t="s">
        <v>46</v>
      </c>
      <c r="B14" s="90" t="s">
        <v>10</v>
      </c>
      <c r="C14" s="75" t="s">
        <v>11</v>
      </c>
      <c r="D14" s="90" t="s">
        <v>6</v>
      </c>
      <c r="E14" s="94" t="s">
        <v>108</v>
      </c>
      <c r="F14" s="90" t="s">
        <v>148</v>
      </c>
      <c r="G14" s="91">
        <v>21.556575693353231</v>
      </c>
      <c r="H14" s="91">
        <v>21.556575693353231</v>
      </c>
      <c r="I14" s="92">
        <v>0</v>
      </c>
    </row>
    <row r="15" spans="1:9" x14ac:dyDescent="0.3">
      <c r="A15" s="90" t="s">
        <v>47</v>
      </c>
      <c r="B15" s="90" t="s">
        <v>10</v>
      </c>
      <c r="C15" s="75" t="s">
        <v>11</v>
      </c>
      <c r="D15" s="90" t="s">
        <v>6</v>
      </c>
      <c r="E15" s="94" t="s">
        <v>109</v>
      </c>
      <c r="F15" s="90" t="s">
        <v>148</v>
      </c>
      <c r="G15" s="91">
        <v>20.951578279126853</v>
      </c>
      <c r="H15" s="91">
        <v>20.951578279126853</v>
      </c>
      <c r="I15" s="92">
        <v>0</v>
      </c>
    </row>
    <row r="16" spans="1:9" x14ac:dyDescent="0.3">
      <c r="A16" s="90" t="s">
        <v>48</v>
      </c>
      <c r="B16" s="90" t="s">
        <v>10</v>
      </c>
      <c r="C16" s="75" t="s">
        <v>11</v>
      </c>
      <c r="D16" s="90" t="s">
        <v>6</v>
      </c>
      <c r="E16" s="94" t="s">
        <v>16</v>
      </c>
      <c r="F16" s="90" t="s">
        <v>148</v>
      </c>
      <c r="G16" s="91">
        <v>21.391419057578233</v>
      </c>
      <c r="H16" s="91">
        <v>21.391419057578233</v>
      </c>
      <c r="I16" s="92">
        <v>0</v>
      </c>
    </row>
    <row r="17" spans="1:9" x14ac:dyDescent="0.3">
      <c r="A17" s="90" t="s">
        <v>49</v>
      </c>
      <c r="B17" s="90" t="s">
        <v>10</v>
      </c>
      <c r="C17" s="75" t="s">
        <v>11</v>
      </c>
      <c r="D17" s="90" t="s">
        <v>6</v>
      </c>
      <c r="E17" s="94" t="s">
        <v>15</v>
      </c>
      <c r="F17" s="90" t="s">
        <v>148</v>
      </c>
      <c r="G17" s="91">
        <v>21.895951826678331</v>
      </c>
      <c r="H17" s="91">
        <v>21.895951826678331</v>
      </c>
      <c r="I17" s="92">
        <v>0</v>
      </c>
    </row>
    <row r="18" spans="1:9" x14ac:dyDescent="0.3">
      <c r="A18" s="90" t="s">
        <v>138</v>
      </c>
      <c r="B18" s="90" t="s">
        <v>10</v>
      </c>
      <c r="C18" s="75" t="s">
        <v>11</v>
      </c>
      <c r="D18" s="90" t="s">
        <v>6</v>
      </c>
      <c r="E18" s="94" t="s">
        <v>21</v>
      </c>
      <c r="F18" s="90" t="s">
        <v>148</v>
      </c>
      <c r="G18" s="91">
        <v>22.859346835672142</v>
      </c>
      <c r="H18" s="91">
        <v>22.859346835672142</v>
      </c>
      <c r="I18" s="92">
        <v>0</v>
      </c>
    </row>
    <row r="19" spans="1:9" x14ac:dyDescent="0.3">
      <c r="E19" s="95"/>
    </row>
    <row r="20" spans="1:9" x14ac:dyDescent="0.3">
      <c r="A20" s="90" t="s">
        <v>54</v>
      </c>
      <c r="B20" s="90" t="s">
        <v>10</v>
      </c>
      <c r="C20" s="75" t="s">
        <v>11</v>
      </c>
      <c r="D20" s="90" t="s">
        <v>6</v>
      </c>
      <c r="E20" s="94" t="s">
        <v>108</v>
      </c>
      <c r="F20" s="90" t="s">
        <v>149</v>
      </c>
      <c r="G20" s="91">
        <v>22.542642892276692</v>
      </c>
      <c r="H20" s="91">
        <v>22.542642892276692</v>
      </c>
      <c r="I20" s="92">
        <v>0</v>
      </c>
    </row>
    <row r="21" spans="1:9" x14ac:dyDescent="0.3">
      <c r="A21" s="90" t="s">
        <v>55</v>
      </c>
      <c r="B21" s="90" t="s">
        <v>10</v>
      </c>
      <c r="C21" s="75" t="s">
        <v>11</v>
      </c>
      <c r="D21" s="90" t="s">
        <v>6</v>
      </c>
      <c r="E21" s="94" t="s">
        <v>109</v>
      </c>
      <c r="F21" s="90" t="s">
        <v>149</v>
      </c>
      <c r="G21" s="91">
        <v>20.730226817141041</v>
      </c>
      <c r="H21" s="91">
        <v>20.730226817141041</v>
      </c>
      <c r="I21" s="92">
        <v>0</v>
      </c>
    </row>
    <row r="22" spans="1:9" x14ac:dyDescent="0.3">
      <c r="A22" s="90" t="s">
        <v>56</v>
      </c>
      <c r="B22" s="90" t="s">
        <v>10</v>
      </c>
      <c r="C22" s="75" t="s">
        <v>11</v>
      </c>
      <c r="D22" s="90" t="s">
        <v>6</v>
      </c>
      <c r="E22" s="94" t="s">
        <v>16</v>
      </c>
      <c r="F22" s="90" t="s">
        <v>149</v>
      </c>
      <c r="G22" s="91">
        <v>21.92803919796728</v>
      </c>
      <c r="H22" s="91">
        <v>21.92803919796728</v>
      </c>
      <c r="I22" s="92">
        <v>0</v>
      </c>
    </row>
    <row r="23" spans="1:9" x14ac:dyDescent="0.3">
      <c r="A23" s="90" t="s">
        <v>57</v>
      </c>
      <c r="B23" s="90" t="s">
        <v>10</v>
      </c>
      <c r="C23" s="75" t="s">
        <v>11</v>
      </c>
      <c r="D23" s="90" t="s">
        <v>6</v>
      </c>
      <c r="E23" s="94" t="s">
        <v>15</v>
      </c>
      <c r="F23" s="90" t="s">
        <v>149</v>
      </c>
      <c r="G23" s="91">
        <v>22.267232576952306</v>
      </c>
      <c r="H23" s="91">
        <v>22.267232576952306</v>
      </c>
      <c r="I23" s="92">
        <v>0</v>
      </c>
    </row>
    <row r="24" spans="1:9" x14ac:dyDescent="0.3">
      <c r="A24" s="90" t="s">
        <v>58</v>
      </c>
      <c r="B24" s="90" t="s">
        <v>10</v>
      </c>
      <c r="C24" s="75" t="s">
        <v>11</v>
      </c>
      <c r="D24" s="90" t="s">
        <v>6</v>
      </c>
      <c r="E24" s="94" t="s">
        <v>21</v>
      </c>
      <c r="F24" s="90" t="s">
        <v>149</v>
      </c>
      <c r="G24" s="91">
        <v>22.555116063628986</v>
      </c>
      <c r="H24" s="91">
        <v>22.555116063628986</v>
      </c>
      <c r="I24" s="92">
        <v>0</v>
      </c>
    </row>
    <row r="25" spans="1:9" x14ac:dyDescent="0.3">
      <c r="E25" s="9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070C-5323-4CEE-AD65-24CB3318725B}">
  <dimension ref="A1:AC78"/>
  <sheetViews>
    <sheetView tabSelected="1" zoomScale="80" zoomScaleNormal="80" workbookViewId="0">
      <selection activeCell="N1" sqref="N1:N2"/>
    </sheetView>
  </sheetViews>
  <sheetFormatPr defaultRowHeight="14.5" x14ac:dyDescent="0.35"/>
  <cols>
    <col min="1" max="1" width="11.453125" style="14" customWidth="1"/>
    <col min="2" max="2" width="8.7265625" style="14"/>
    <col min="3" max="3" width="9" style="14" customWidth="1"/>
    <col min="4" max="4" width="8.7265625" style="14"/>
    <col min="5" max="7" width="12.1796875" customWidth="1"/>
    <col min="10" max="10" width="11.90625" customWidth="1"/>
    <col min="12" max="12" width="11.08984375" customWidth="1"/>
    <col min="15" max="15" width="10.08984375" customWidth="1"/>
    <col min="16" max="16" width="9.26953125" customWidth="1"/>
    <col min="21" max="21" width="11.81640625" customWidth="1"/>
    <col min="25" max="25" width="13.26953125" customWidth="1"/>
    <col min="26" max="26" width="18.08984375" customWidth="1"/>
  </cols>
  <sheetData>
    <row r="1" spans="1:14" x14ac:dyDescent="0.35">
      <c r="A1" s="1" t="s">
        <v>1</v>
      </c>
      <c r="B1" s="1"/>
      <c r="C1" s="1" t="s">
        <v>2</v>
      </c>
      <c r="D1" s="1"/>
      <c r="E1" s="1"/>
      <c r="F1" s="1" t="s">
        <v>3</v>
      </c>
      <c r="G1" s="1"/>
      <c r="H1" s="1"/>
      <c r="J1" s="76" t="s">
        <v>27</v>
      </c>
      <c r="K1" s="45" t="s">
        <v>25</v>
      </c>
      <c r="L1" s="1"/>
      <c r="N1" s="14" t="s">
        <v>157</v>
      </c>
    </row>
    <row r="2" spans="1:14" x14ac:dyDescent="0.35">
      <c r="A2" s="48" t="s">
        <v>34</v>
      </c>
      <c r="B2" s="1"/>
      <c r="C2" s="1" t="s">
        <v>4</v>
      </c>
      <c r="D2" s="1" t="s">
        <v>5</v>
      </c>
      <c r="E2" s="1" t="s">
        <v>121</v>
      </c>
      <c r="F2" s="1" t="s">
        <v>4</v>
      </c>
      <c r="G2" s="1" t="s">
        <v>5</v>
      </c>
      <c r="H2" s="1" t="s">
        <v>121</v>
      </c>
      <c r="J2" s="48" t="s">
        <v>34</v>
      </c>
      <c r="K2" s="36"/>
      <c r="L2" s="1"/>
      <c r="N2" s="14" t="s">
        <v>158</v>
      </c>
    </row>
    <row r="3" spans="1:14" x14ac:dyDescent="0.35">
      <c r="A3" s="5" t="s">
        <v>7</v>
      </c>
      <c r="B3" s="69" t="s">
        <v>13</v>
      </c>
      <c r="C3" s="6">
        <v>24.168125125266901</v>
      </c>
      <c r="D3" s="7">
        <v>23.381436145351895</v>
      </c>
      <c r="E3" s="8">
        <f t="shared" ref="E3:E6" si="0">AVERAGE(C3:D3)</f>
        <v>23.774780635309398</v>
      </c>
      <c r="F3" s="6">
        <v>24.335677739535001</v>
      </c>
      <c r="G3" s="7">
        <v>22.602648794615604</v>
      </c>
      <c r="H3" s="8">
        <f t="shared" ref="H3:H6" si="1">AVERAGE(F3:G3)</f>
        <v>23.469163267075302</v>
      </c>
      <c r="J3" s="10">
        <f>AVERAGE(E3,H3)</f>
        <v>23.62197195119235</v>
      </c>
      <c r="K3" s="2">
        <f>STDEV(E3,H3)</f>
        <v>0.21610411352671505</v>
      </c>
      <c r="L3" s="10"/>
    </row>
    <row r="4" spans="1:14" x14ac:dyDescent="0.35">
      <c r="A4" s="5" t="s">
        <v>153</v>
      </c>
      <c r="B4" s="69" t="s">
        <v>13</v>
      </c>
      <c r="C4" s="6">
        <v>24.009416970117901</v>
      </c>
      <c r="D4" s="7">
        <v>23.002600525011822</v>
      </c>
      <c r="E4" s="8">
        <f t="shared" si="0"/>
        <v>23.506008747564863</v>
      </c>
      <c r="F4" s="6">
        <v>24.333802110177501</v>
      </c>
      <c r="G4" s="7">
        <v>22.54346078054423</v>
      </c>
      <c r="H4" s="8">
        <f t="shared" si="1"/>
        <v>23.438631445360866</v>
      </c>
      <c r="I4" s="9"/>
      <c r="J4" s="10">
        <f t="shared" ref="J4:J6" si="2">AVERAGE(E4,H4)</f>
        <v>23.472320096462866</v>
      </c>
      <c r="K4" s="2">
        <f t="shared" ref="K4:K6" si="3">STDEV(E4,H4)</f>
        <v>4.7642947286501876E-2</v>
      </c>
      <c r="L4" s="10"/>
    </row>
    <row r="5" spans="1:14" x14ac:dyDescent="0.35">
      <c r="A5" s="5" t="s">
        <v>9</v>
      </c>
      <c r="B5" s="69" t="s">
        <v>13</v>
      </c>
      <c r="C5" s="6">
        <v>20.3047879521299</v>
      </c>
      <c r="D5" s="7">
        <v>19.645711978351525</v>
      </c>
      <c r="E5" s="8">
        <f t="shared" si="0"/>
        <v>19.975249965240714</v>
      </c>
      <c r="F5" s="6">
        <v>19.966173603269802</v>
      </c>
      <c r="G5" s="7">
        <v>18.371432881842114</v>
      </c>
      <c r="H5" s="8">
        <f t="shared" si="1"/>
        <v>19.16880324255596</v>
      </c>
      <c r="J5" s="10">
        <f t="shared" si="2"/>
        <v>19.572026603898337</v>
      </c>
      <c r="K5" s="2">
        <f t="shared" si="3"/>
        <v>0.57024394627605679</v>
      </c>
      <c r="L5" s="10"/>
    </row>
    <row r="6" spans="1:14" x14ac:dyDescent="0.35">
      <c r="A6" s="5" t="s">
        <v>154</v>
      </c>
      <c r="B6" s="69" t="s">
        <v>13</v>
      </c>
      <c r="C6" s="6">
        <v>19.893723076882601</v>
      </c>
      <c r="D6" s="7">
        <v>19.484954034741818</v>
      </c>
      <c r="E6" s="8">
        <f t="shared" si="0"/>
        <v>19.68933855581221</v>
      </c>
      <c r="F6" s="6">
        <v>19.884544776900999</v>
      </c>
      <c r="G6" s="7">
        <v>18.949196135888805</v>
      </c>
      <c r="H6" s="8">
        <f t="shared" si="1"/>
        <v>19.416870456394903</v>
      </c>
      <c r="J6" s="10">
        <f t="shared" si="2"/>
        <v>19.553104506103558</v>
      </c>
      <c r="K6" s="2">
        <f t="shared" si="3"/>
        <v>0.19266404075498769</v>
      </c>
      <c r="L6" s="10"/>
    </row>
    <row r="7" spans="1:14" x14ac:dyDescent="0.35">
      <c r="A7" s="1"/>
      <c r="B7" s="69"/>
      <c r="C7" s="11"/>
      <c r="D7" s="2"/>
      <c r="E7" s="8"/>
      <c r="F7" s="2"/>
      <c r="G7" s="2"/>
      <c r="H7" s="8"/>
    </row>
    <row r="8" spans="1:14" x14ac:dyDescent="0.35">
      <c r="A8" s="5" t="s">
        <v>7</v>
      </c>
      <c r="B8" s="69" t="s">
        <v>11</v>
      </c>
      <c r="C8" s="6">
        <v>21.989585031751599</v>
      </c>
      <c r="D8" s="7">
        <v>21.582070395571439</v>
      </c>
      <c r="E8" s="8">
        <f t="shared" ref="E8:E11" si="4">AVERAGE(C8:D8)</f>
        <v>21.785827713661519</v>
      </c>
      <c r="F8" s="6">
        <v>22.3904966400729</v>
      </c>
      <c r="G8" s="7">
        <v>21.001172794081441</v>
      </c>
      <c r="H8" s="8">
        <f t="shared" ref="H8:H11" si="5">AVERAGE(F8:G8)</f>
        <v>21.695834717077169</v>
      </c>
      <c r="J8" s="10">
        <f>AVERAGE(E8,H8)</f>
        <v>21.740831215369344</v>
      </c>
      <c r="K8" s="2">
        <f>STDEV(E8,H8)</f>
        <v>6.3634658144091541E-2</v>
      </c>
    </row>
    <row r="9" spans="1:14" x14ac:dyDescent="0.35">
      <c r="A9" s="5" t="s">
        <v>153</v>
      </c>
      <c r="B9" s="69" t="s">
        <v>11</v>
      </c>
      <c r="C9" s="6">
        <v>21.676681425435799</v>
      </c>
      <c r="D9" s="7">
        <v>21.084862334116199</v>
      </c>
      <c r="E9" s="8">
        <f t="shared" si="4"/>
        <v>21.380771879775999</v>
      </c>
      <c r="F9" s="6">
        <v>21.648707578103402</v>
      </c>
      <c r="G9" s="7">
        <v>19.884648726970138</v>
      </c>
      <c r="H9" s="8">
        <f t="shared" si="5"/>
        <v>20.76667815253677</v>
      </c>
      <c r="J9" s="10">
        <f t="shared" ref="J9:J11" si="6">AVERAGE(E9,H9)</f>
        <v>21.073725016156384</v>
      </c>
      <c r="K9" s="2">
        <f t="shared" ref="K9:K11" si="7">STDEV(E9,H9)</f>
        <v>0.43422983881498112</v>
      </c>
    </row>
    <row r="10" spans="1:14" x14ac:dyDescent="0.35">
      <c r="A10" s="5" t="s">
        <v>9</v>
      </c>
      <c r="B10" s="69" t="s">
        <v>11</v>
      </c>
      <c r="C10" s="6">
        <v>23.004666662053701</v>
      </c>
      <c r="D10" s="7">
        <v>22.453628341901911</v>
      </c>
      <c r="E10" s="8">
        <f t="shared" si="4"/>
        <v>22.729147501977806</v>
      </c>
      <c r="F10" s="6">
        <v>23.166643471576599</v>
      </c>
      <c r="G10" s="7">
        <v>21.642820916168358</v>
      </c>
      <c r="H10" s="8">
        <f t="shared" si="5"/>
        <v>22.404732193872476</v>
      </c>
      <c r="J10" s="10">
        <f t="shared" si="6"/>
        <v>22.566939847925141</v>
      </c>
      <c r="K10" s="2">
        <f t="shared" si="7"/>
        <v>0.22939626428200185</v>
      </c>
    </row>
    <row r="11" spans="1:14" x14ac:dyDescent="0.35">
      <c r="A11" s="5" t="s">
        <v>154</v>
      </c>
      <c r="B11" s="69" t="s">
        <v>11</v>
      </c>
      <c r="C11" s="6">
        <v>22.8177425404646</v>
      </c>
      <c r="D11" s="7">
        <v>22.531320303294908</v>
      </c>
      <c r="E11" s="8">
        <f t="shared" si="4"/>
        <v>22.674531421879756</v>
      </c>
      <c r="F11" s="6">
        <v>22.9077032514374</v>
      </c>
      <c r="G11" s="7">
        <v>21.896312394553711</v>
      </c>
      <c r="H11" s="8">
        <f t="shared" si="5"/>
        <v>22.402007822995557</v>
      </c>
      <c r="J11" s="10">
        <f t="shared" si="6"/>
        <v>22.538269622437657</v>
      </c>
      <c r="K11" s="2">
        <f t="shared" si="7"/>
        <v>0.19270328480437957</v>
      </c>
    </row>
    <row r="12" spans="1:14" x14ac:dyDescent="0.35">
      <c r="A12" s="1"/>
      <c r="B12" s="1"/>
      <c r="C12" s="2"/>
      <c r="D12" s="2"/>
      <c r="E12" s="8"/>
      <c r="F12" s="2"/>
      <c r="G12" s="2"/>
      <c r="H12" s="8"/>
    </row>
    <row r="13" spans="1:14" x14ac:dyDescent="0.35">
      <c r="A13" s="48" t="s">
        <v>124</v>
      </c>
      <c r="B13" s="65"/>
      <c r="J13" s="48" t="s">
        <v>124</v>
      </c>
      <c r="K13" s="2"/>
    </row>
    <row r="14" spans="1:14" x14ac:dyDescent="0.35">
      <c r="A14" s="5" t="s">
        <v>7</v>
      </c>
      <c r="E14" s="63">
        <f>E3-E8</f>
        <v>1.9889529216478792</v>
      </c>
      <c r="F14" s="63"/>
      <c r="G14" s="63"/>
      <c r="H14" s="63">
        <f>H3-H8</f>
        <v>1.7733285499981335</v>
      </c>
      <c r="J14" s="10">
        <f>AVERAGE(E14,H14)</f>
        <v>1.8811407358230063</v>
      </c>
      <c r="K14" s="2">
        <f>STDEV(E14,H14)</f>
        <v>0.15246945538262352</v>
      </c>
    </row>
    <row r="15" spans="1:14" x14ac:dyDescent="0.35">
      <c r="A15" s="5" t="s">
        <v>153</v>
      </c>
      <c r="E15" s="63">
        <f>E4-E9</f>
        <v>2.125236867788864</v>
      </c>
      <c r="F15" s="63"/>
      <c r="G15" s="63"/>
      <c r="H15" s="63">
        <f>H4-H9</f>
        <v>2.6719532928240959</v>
      </c>
      <c r="J15" s="10">
        <f t="shared" ref="J15:J17" si="8">AVERAGE(E15,H15)</f>
        <v>2.3985950803064799</v>
      </c>
      <c r="K15" s="2">
        <f t="shared" ref="K15:K17" si="9">STDEV(E15,H15)</f>
        <v>0.38658689152848164</v>
      </c>
    </row>
    <row r="16" spans="1:14" x14ac:dyDescent="0.35">
      <c r="A16" s="5" t="s">
        <v>9</v>
      </c>
      <c r="E16" s="63">
        <f>E5-E10</f>
        <v>-2.7538975367370924</v>
      </c>
      <c r="F16" s="63"/>
      <c r="G16" s="63"/>
      <c r="H16" s="63">
        <f>H5-H10</f>
        <v>-3.2359289513165166</v>
      </c>
      <c r="J16" s="10">
        <f t="shared" si="8"/>
        <v>-2.9949132440268045</v>
      </c>
      <c r="K16" s="2">
        <f t="shared" si="9"/>
        <v>0.34084768199405491</v>
      </c>
    </row>
    <row r="17" spans="1:12" x14ac:dyDescent="0.35">
      <c r="A17" s="5" t="s">
        <v>154</v>
      </c>
      <c r="C17" s="13"/>
      <c r="D17" s="13"/>
      <c r="E17" s="63">
        <f>E6-E11</f>
        <v>-2.9851928660675462</v>
      </c>
      <c r="F17" s="63"/>
      <c r="G17" s="63"/>
      <c r="H17" s="63">
        <f>H6-H11</f>
        <v>-2.9851373666006538</v>
      </c>
      <c r="J17" s="10">
        <f t="shared" si="8"/>
        <v>-2.9851651163341</v>
      </c>
      <c r="K17" s="2">
        <f t="shared" si="9"/>
        <v>3.9244049391874135E-5</v>
      </c>
    </row>
    <row r="18" spans="1:12" x14ac:dyDescent="0.35">
      <c r="E18" s="14"/>
      <c r="F18" s="14"/>
      <c r="G18" s="14"/>
      <c r="H18" s="14"/>
    </row>
    <row r="19" spans="1:12" x14ac:dyDescent="0.35">
      <c r="A19" s="48" t="s">
        <v>155</v>
      </c>
      <c r="B19" s="65"/>
      <c r="E19" s="14"/>
      <c r="F19" s="14"/>
      <c r="G19" s="14"/>
      <c r="H19" s="14"/>
    </row>
    <row r="20" spans="1:12" x14ac:dyDescent="0.35">
      <c r="A20" s="5" t="s">
        <v>7</v>
      </c>
      <c r="E20" s="14">
        <f>E14-$J$14</f>
        <v>0.10781218582487284</v>
      </c>
      <c r="F20" s="14"/>
      <c r="G20" s="14"/>
      <c r="H20" s="14">
        <f>H14-$J$14</f>
        <v>-0.10781218582487284</v>
      </c>
    </row>
    <row r="21" spans="1:12" x14ac:dyDescent="0.35">
      <c r="A21" s="5" t="s">
        <v>153</v>
      </c>
      <c r="E21" s="14">
        <f>E15-$J$14</f>
        <v>0.24409613196585767</v>
      </c>
      <c r="F21" s="14"/>
      <c r="G21" s="14"/>
      <c r="H21" s="14">
        <f>H15-$J$14</f>
        <v>0.79081255700108954</v>
      </c>
    </row>
    <row r="22" spans="1:12" x14ac:dyDescent="0.35">
      <c r="A22" s="5" t="s">
        <v>9</v>
      </c>
      <c r="E22" s="14">
        <f>E16-$J$16</f>
        <v>0.24101570728971211</v>
      </c>
      <c r="F22" s="14"/>
      <c r="G22" s="14"/>
      <c r="H22" s="14">
        <f>H16-$J$16</f>
        <v>-0.24101570728971211</v>
      </c>
    </row>
    <row r="23" spans="1:12" x14ac:dyDescent="0.35">
      <c r="A23" s="5" t="s">
        <v>154</v>
      </c>
      <c r="B23" s="16"/>
      <c r="C23" s="16"/>
      <c r="D23" s="10"/>
      <c r="E23" s="14">
        <f>E17-$J$16</f>
        <v>9.7203779592582862E-3</v>
      </c>
      <c r="F23" s="14"/>
      <c r="G23" s="14"/>
      <c r="H23" s="14">
        <f>H17-$J$16</f>
        <v>9.7758774261507142E-3</v>
      </c>
    </row>
    <row r="24" spans="1:12" x14ac:dyDescent="0.35">
      <c r="A24" s="77" t="s">
        <v>156</v>
      </c>
      <c r="C24" s="16"/>
      <c r="D24" s="10"/>
      <c r="E24" s="14"/>
      <c r="F24" s="14"/>
      <c r="G24" s="14"/>
      <c r="H24" s="14"/>
    </row>
    <row r="25" spans="1:12" x14ac:dyDescent="0.35">
      <c r="A25" s="48" t="s">
        <v>152</v>
      </c>
      <c r="B25" s="65"/>
      <c r="E25" s="103"/>
      <c r="L25" s="10"/>
    </row>
    <row r="26" spans="1:12" x14ac:dyDescent="0.35">
      <c r="A26" s="5" t="s">
        <v>7</v>
      </c>
      <c r="E26" s="1">
        <f>2^-E20</f>
        <v>0.92799427756264208</v>
      </c>
      <c r="F26" s="14"/>
      <c r="G26" s="14"/>
      <c r="H26" s="1">
        <f>2^-H20</f>
        <v>1.0775928517861979</v>
      </c>
      <c r="J26" s="10"/>
      <c r="K26" s="2"/>
      <c r="L26" s="12"/>
    </row>
    <row r="27" spans="1:12" x14ac:dyDescent="0.35">
      <c r="A27" s="5" t="s">
        <v>153</v>
      </c>
      <c r="E27" s="1">
        <f>2^-E21</f>
        <v>0.84434462382642816</v>
      </c>
      <c r="F27" s="14"/>
      <c r="G27" s="14"/>
      <c r="H27" s="1">
        <f>2^-H21</f>
        <v>0.57801844778461364</v>
      </c>
      <c r="J27" s="10"/>
      <c r="K27" s="2"/>
      <c r="L27" s="12"/>
    </row>
    <row r="28" spans="1:12" x14ac:dyDescent="0.35">
      <c r="A28" s="5" t="s">
        <v>9</v>
      </c>
      <c r="E28" s="1">
        <f>2^-E22</f>
        <v>0.84614938412953811</v>
      </c>
      <c r="F28" s="14"/>
      <c r="G28" s="14"/>
      <c r="H28" s="1">
        <f>2^-H22</f>
        <v>1.1818244139345833</v>
      </c>
      <c r="J28" s="10"/>
      <c r="K28" s="2"/>
      <c r="L28" s="12"/>
    </row>
    <row r="29" spans="1:12" x14ac:dyDescent="0.35">
      <c r="A29" s="5" t="s">
        <v>154</v>
      </c>
      <c r="E29" s="1">
        <f>2^-E23</f>
        <v>0.99328499451339736</v>
      </c>
      <c r="F29" s="14"/>
      <c r="G29" s="14"/>
      <c r="H29" s="1">
        <f>2^-H23</f>
        <v>0.99324678427091739</v>
      </c>
      <c r="J29" s="10"/>
      <c r="K29" s="2"/>
      <c r="L29" s="12"/>
    </row>
    <row r="30" spans="1:12" x14ac:dyDescent="0.35">
      <c r="E30" s="64"/>
      <c r="F30" s="64"/>
      <c r="G30" s="64"/>
      <c r="H30" s="14"/>
      <c r="I30" s="12"/>
      <c r="J30" s="12"/>
      <c r="K30" s="12"/>
      <c r="L30" s="12"/>
    </row>
    <row r="31" spans="1:12" x14ac:dyDescent="0.35">
      <c r="E31" s="15"/>
      <c r="F31" s="15"/>
      <c r="G31" s="15"/>
      <c r="I31" s="12"/>
      <c r="J31" s="12"/>
      <c r="K31" s="12"/>
      <c r="L31" s="12"/>
    </row>
    <row r="40" spans="21:29" x14ac:dyDescent="0.35">
      <c r="U40" s="12"/>
      <c r="V40" s="12"/>
      <c r="W40" s="12"/>
      <c r="X40" s="12"/>
      <c r="Y40" s="12"/>
      <c r="Z40" s="12"/>
      <c r="AA40" s="7"/>
      <c r="AB40" s="7"/>
      <c r="AC40" s="15"/>
    </row>
    <row r="41" spans="21:29" x14ac:dyDescent="0.35">
      <c r="U41" s="12"/>
      <c r="V41" s="12"/>
      <c r="W41" s="12"/>
      <c r="X41" s="12"/>
      <c r="Y41" s="12"/>
      <c r="Z41" s="12"/>
      <c r="AA41" s="7"/>
      <c r="AB41" s="7"/>
      <c r="AC41" s="15"/>
    </row>
    <row r="42" spans="21:29" x14ac:dyDescent="0.35">
      <c r="U42" s="12"/>
      <c r="V42" s="12"/>
      <c r="W42" s="12"/>
      <c r="X42" s="12"/>
      <c r="Y42" s="12"/>
      <c r="Z42" s="12"/>
      <c r="AA42" s="7"/>
      <c r="AB42" s="7"/>
      <c r="AC42" s="15"/>
    </row>
    <row r="43" spans="21:29" x14ac:dyDescent="0.35">
      <c r="U43" s="12"/>
      <c r="V43" s="12"/>
      <c r="W43" s="12"/>
      <c r="X43" s="12"/>
      <c r="Y43" s="12"/>
      <c r="Z43" s="12"/>
      <c r="AA43" s="7"/>
      <c r="AB43" s="7"/>
      <c r="AC43" s="15"/>
    </row>
    <row r="44" spans="21:29" x14ac:dyDescent="0.35">
      <c r="U44" s="12"/>
      <c r="V44" s="12"/>
      <c r="W44" s="12"/>
      <c r="X44" s="12"/>
      <c r="Y44" s="12"/>
      <c r="Z44" s="12"/>
      <c r="AA44" s="7"/>
      <c r="AB44" s="7"/>
      <c r="AC44" s="15"/>
    </row>
    <row r="45" spans="21:29" x14ac:dyDescent="0.35">
      <c r="U45" s="12"/>
      <c r="V45" s="12"/>
      <c r="W45" s="12"/>
      <c r="X45" s="12"/>
      <c r="Y45" s="12"/>
      <c r="Z45" s="12"/>
      <c r="AA45" s="7"/>
      <c r="AB45" s="7"/>
      <c r="AC45" s="15"/>
    </row>
    <row r="46" spans="21:29" x14ac:dyDescent="0.35">
      <c r="U46" s="12"/>
      <c r="V46" s="12"/>
      <c r="W46" s="12"/>
      <c r="X46" s="12"/>
      <c r="Y46" s="12"/>
      <c r="Z46" s="12"/>
      <c r="AA46" s="7"/>
      <c r="AB46" s="7"/>
      <c r="AC46" s="15"/>
    </row>
    <row r="47" spans="21:29" x14ac:dyDescent="0.35">
      <c r="U47" s="12"/>
      <c r="V47" s="12"/>
      <c r="W47" s="12"/>
      <c r="X47" s="12"/>
      <c r="Y47" s="12"/>
      <c r="Z47" s="12"/>
      <c r="AA47" s="7"/>
      <c r="AB47" s="7"/>
      <c r="AC47" s="15"/>
    </row>
    <row r="48" spans="21:29" x14ac:dyDescent="0.35">
      <c r="U48" s="12"/>
      <c r="V48" s="12"/>
      <c r="W48" s="12"/>
      <c r="X48" s="12"/>
      <c r="Y48" s="12"/>
      <c r="Z48" s="12"/>
      <c r="AA48" s="7"/>
      <c r="AB48" s="7"/>
      <c r="AC48" s="15"/>
    </row>
    <row r="49" spans="21:29" x14ac:dyDescent="0.35">
      <c r="U49" s="12"/>
      <c r="V49" s="12"/>
      <c r="W49" s="12"/>
      <c r="X49" s="12"/>
      <c r="Y49" s="12"/>
      <c r="Z49" s="12"/>
      <c r="AA49" s="7"/>
      <c r="AB49" s="7"/>
      <c r="AC49" s="15"/>
    </row>
    <row r="50" spans="21:29" x14ac:dyDescent="0.35">
      <c r="U50" s="12"/>
      <c r="V50" s="12"/>
      <c r="W50" s="12"/>
      <c r="X50" s="12"/>
      <c r="Y50" s="12"/>
      <c r="Z50" s="12"/>
      <c r="AA50" s="7"/>
      <c r="AB50" s="7"/>
      <c r="AC50" s="15"/>
    </row>
    <row r="51" spans="21:29" x14ac:dyDescent="0.35">
      <c r="U51" s="12"/>
      <c r="V51" s="12"/>
      <c r="W51" s="12"/>
      <c r="X51" s="12"/>
      <c r="Y51" s="12"/>
      <c r="Z51" s="12"/>
      <c r="AA51" s="7"/>
      <c r="AB51" s="7"/>
      <c r="AC51" s="15"/>
    </row>
    <row r="52" spans="21:29" x14ac:dyDescent="0.35">
      <c r="U52" s="12"/>
      <c r="V52" s="12"/>
      <c r="W52" s="12"/>
      <c r="X52" s="12"/>
      <c r="Y52" s="12"/>
      <c r="Z52" s="12"/>
      <c r="AA52" s="7"/>
      <c r="AB52" s="7"/>
      <c r="AC52" s="15"/>
    </row>
    <row r="53" spans="21:29" x14ac:dyDescent="0.35">
      <c r="U53" s="12"/>
      <c r="V53" s="12"/>
      <c r="W53" s="12"/>
      <c r="X53" s="12"/>
      <c r="Y53" s="12"/>
      <c r="Z53" s="12"/>
      <c r="AA53" s="7"/>
      <c r="AB53" s="7"/>
      <c r="AC53" s="15"/>
    </row>
    <row r="54" spans="21:29" x14ac:dyDescent="0.35">
      <c r="U54" s="12"/>
      <c r="V54" s="12"/>
      <c r="W54" s="12"/>
      <c r="X54" s="12"/>
      <c r="Y54" s="12"/>
      <c r="Z54" s="12"/>
      <c r="AA54" s="7"/>
      <c r="AB54" s="7"/>
      <c r="AC54" s="15"/>
    </row>
    <row r="55" spans="21:29" x14ac:dyDescent="0.35">
      <c r="U55" s="12"/>
      <c r="V55" s="12"/>
      <c r="W55" s="12"/>
      <c r="X55" s="12"/>
      <c r="Y55" s="12"/>
      <c r="Z55" s="12"/>
      <c r="AA55" s="7"/>
      <c r="AB55" s="7"/>
      <c r="AC55" s="15"/>
    </row>
    <row r="56" spans="21:29" x14ac:dyDescent="0.35">
      <c r="U56" s="12"/>
      <c r="V56" s="12"/>
      <c r="W56" s="12"/>
      <c r="X56" s="12"/>
      <c r="Y56" s="12"/>
      <c r="Z56" s="12"/>
      <c r="AA56" s="7"/>
      <c r="AB56" s="7"/>
      <c r="AC56" s="15"/>
    </row>
    <row r="57" spans="21:29" x14ac:dyDescent="0.35">
      <c r="U57" s="12"/>
      <c r="V57" s="12"/>
      <c r="W57" s="12"/>
      <c r="X57" s="12"/>
      <c r="Y57" s="12"/>
      <c r="Z57" s="12"/>
      <c r="AA57" s="7"/>
      <c r="AB57" s="7"/>
      <c r="AC57" s="15"/>
    </row>
    <row r="58" spans="21:29" x14ac:dyDescent="0.35">
      <c r="U58" s="12"/>
      <c r="V58" s="12"/>
      <c r="W58" s="12"/>
      <c r="X58" s="12"/>
      <c r="Y58" s="12"/>
      <c r="Z58" s="12"/>
      <c r="AA58" s="7"/>
      <c r="AB58" s="7"/>
      <c r="AC58" s="15"/>
    </row>
    <row r="59" spans="21:29" x14ac:dyDescent="0.35">
      <c r="U59" s="12"/>
      <c r="V59" s="12"/>
      <c r="W59" s="12"/>
      <c r="X59" s="12"/>
      <c r="Y59" s="12"/>
      <c r="Z59" s="12"/>
      <c r="AA59" s="7"/>
      <c r="AB59" s="7"/>
      <c r="AC59" s="15"/>
    </row>
    <row r="60" spans="21:29" x14ac:dyDescent="0.35">
      <c r="U60" s="12"/>
      <c r="V60" s="12"/>
      <c r="W60" s="12"/>
      <c r="X60" s="12"/>
      <c r="Y60" s="12"/>
      <c r="Z60" s="12"/>
      <c r="AA60" s="7"/>
      <c r="AB60" s="7"/>
      <c r="AC60" s="15"/>
    </row>
    <row r="61" spans="21:29" x14ac:dyDescent="0.35">
      <c r="U61" s="12"/>
      <c r="V61" s="12"/>
      <c r="W61" s="12"/>
      <c r="X61" s="12"/>
      <c r="Y61" s="12"/>
      <c r="Z61" s="12"/>
      <c r="AA61" s="7"/>
      <c r="AB61" s="7"/>
      <c r="AC61" s="15"/>
    </row>
    <row r="62" spans="21:29" x14ac:dyDescent="0.35">
      <c r="U62" s="12"/>
      <c r="V62" s="12"/>
      <c r="W62" s="12"/>
      <c r="X62" s="12"/>
      <c r="Y62" s="12"/>
      <c r="Z62" s="12"/>
      <c r="AA62" s="7"/>
      <c r="AB62" s="7"/>
      <c r="AC62" s="15"/>
    </row>
    <row r="63" spans="21:29" x14ac:dyDescent="0.35">
      <c r="U63" s="12"/>
      <c r="V63" s="12"/>
      <c r="W63" s="12"/>
      <c r="X63" s="12"/>
      <c r="Y63" s="12"/>
      <c r="Z63" s="12"/>
      <c r="AA63" s="7"/>
      <c r="AB63" s="7"/>
      <c r="AC63" s="15"/>
    </row>
    <row r="64" spans="21:29" x14ac:dyDescent="0.35">
      <c r="U64" s="12"/>
      <c r="V64" s="12"/>
      <c r="W64" s="12"/>
      <c r="X64" s="12"/>
      <c r="Y64" s="12"/>
      <c r="Z64" s="12"/>
      <c r="AA64" s="7"/>
      <c r="AB64" s="7"/>
      <c r="AC64" s="15"/>
    </row>
    <row r="65" spans="21:29" x14ac:dyDescent="0.35">
      <c r="U65" s="12"/>
      <c r="V65" s="12"/>
      <c r="W65" s="12"/>
      <c r="X65" s="12"/>
      <c r="Y65" s="12"/>
      <c r="Z65" s="12"/>
      <c r="AA65" s="7"/>
      <c r="AB65" s="7"/>
      <c r="AC65" s="15"/>
    </row>
    <row r="66" spans="21:29" x14ac:dyDescent="0.35">
      <c r="U66" s="12"/>
      <c r="V66" s="12"/>
      <c r="W66" s="12"/>
      <c r="X66" s="12"/>
      <c r="Y66" s="12"/>
      <c r="Z66" s="12"/>
      <c r="AA66" s="7"/>
      <c r="AB66" s="7"/>
      <c r="AC66" s="15"/>
    </row>
    <row r="67" spans="21:29" x14ac:dyDescent="0.35">
      <c r="U67" s="12"/>
      <c r="V67" s="12"/>
      <c r="W67" s="12"/>
      <c r="X67" s="12"/>
      <c r="Y67" s="12"/>
      <c r="Z67" s="12"/>
      <c r="AA67" s="7"/>
      <c r="AB67" s="7"/>
      <c r="AC67" s="15"/>
    </row>
    <row r="68" spans="21:29" x14ac:dyDescent="0.35">
      <c r="U68" s="12"/>
      <c r="V68" s="12"/>
      <c r="W68" s="12"/>
      <c r="X68" s="12"/>
      <c r="Y68" s="12"/>
      <c r="Z68" s="12"/>
      <c r="AA68" s="7"/>
      <c r="AB68" s="7"/>
      <c r="AC68" s="15"/>
    </row>
    <row r="69" spans="21:29" x14ac:dyDescent="0.35">
      <c r="U69" s="12"/>
      <c r="V69" s="12"/>
      <c r="W69" s="12"/>
      <c r="X69" s="12"/>
      <c r="Y69" s="12"/>
      <c r="Z69" s="12"/>
      <c r="AA69" s="7"/>
      <c r="AB69" s="7"/>
      <c r="AC69" s="15"/>
    </row>
    <row r="70" spans="21:29" x14ac:dyDescent="0.35">
      <c r="U70" s="12"/>
      <c r="V70" s="12"/>
      <c r="W70" s="12"/>
      <c r="X70" s="12"/>
      <c r="Y70" s="12"/>
      <c r="Z70" s="12"/>
      <c r="AA70" s="7"/>
      <c r="AB70" s="7"/>
      <c r="AC70" s="15"/>
    </row>
    <row r="71" spans="21:29" x14ac:dyDescent="0.35">
      <c r="U71" s="12"/>
      <c r="V71" s="12"/>
      <c r="W71" s="12"/>
      <c r="X71" s="12"/>
      <c r="Y71" s="12"/>
      <c r="Z71" s="12"/>
      <c r="AA71" s="7"/>
      <c r="AB71" s="7"/>
      <c r="AC71" s="15"/>
    </row>
    <row r="72" spans="21:29" x14ac:dyDescent="0.35">
      <c r="U72" s="12"/>
      <c r="V72" s="12"/>
      <c r="W72" s="12"/>
      <c r="X72" s="12"/>
      <c r="Y72" s="12"/>
      <c r="Z72" s="12"/>
      <c r="AA72" s="7"/>
      <c r="AB72" s="7"/>
      <c r="AC72" s="15"/>
    </row>
    <row r="73" spans="21:29" x14ac:dyDescent="0.35">
      <c r="U73" s="12"/>
      <c r="V73" s="12"/>
      <c r="W73" s="12"/>
      <c r="X73" s="12"/>
      <c r="Y73" s="12"/>
      <c r="Z73" s="12"/>
      <c r="AA73" s="7"/>
      <c r="AB73" s="7"/>
      <c r="AC73" s="15"/>
    </row>
    <row r="74" spans="21:29" x14ac:dyDescent="0.35">
      <c r="U74" s="12"/>
      <c r="V74" s="12"/>
      <c r="W74" s="12"/>
      <c r="X74" s="12"/>
      <c r="Y74" s="12"/>
      <c r="Z74" s="12"/>
      <c r="AA74" s="7"/>
      <c r="AB74" s="7"/>
      <c r="AC74" s="15"/>
    </row>
    <row r="75" spans="21:29" x14ac:dyDescent="0.35">
      <c r="U75" s="12"/>
      <c r="V75" s="12"/>
      <c r="W75" s="12"/>
      <c r="X75" s="12"/>
      <c r="Y75" s="12"/>
      <c r="Z75" s="12"/>
      <c r="AA75" s="7"/>
      <c r="AB75" s="7"/>
      <c r="AC75" s="15"/>
    </row>
    <row r="76" spans="21:29" x14ac:dyDescent="0.35">
      <c r="U76" s="12"/>
      <c r="V76" s="12"/>
      <c r="W76" s="12"/>
      <c r="X76" s="12"/>
      <c r="Y76" s="12"/>
      <c r="Z76" s="12"/>
      <c r="AA76" s="7"/>
      <c r="AB76" s="7"/>
      <c r="AC76" s="15"/>
    </row>
    <row r="77" spans="21:29" x14ac:dyDescent="0.35">
      <c r="U77" s="12"/>
      <c r="V77" s="12"/>
      <c r="W77" s="12"/>
      <c r="X77" s="12"/>
      <c r="Y77" s="12"/>
      <c r="Z77" s="12"/>
      <c r="AA77" s="7"/>
      <c r="AB77" s="7"/>
      <c r="AC77" s="15"/>
    </row>
    <row r="78" spans="21:29" x14ac:dyDescent="0.35">
      <c r="U78" s="12"/>
      <c r="V78" s="12"/>
      <c r="W78" s="12"/>
      <c r="X78" s="12"/>
      <c r="Y78" s="12"/>
      <c r="Z78" s="12"/>
      <c r="AA78" s="7"/>
      <c r="AB78" s="7"/>
      <c r="AC78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84E2-093A-4D88-925F-A8D1F95CDA44}">
  <dimension ref="A1:AH38"/>
  <sheetViews>
    <sheetView zoomScale="80" zoomScaleNormal="80" workbookViewId="0">
      <selection activeCell="L9" sqref="L9"/>
    </sheetView>
  </sheetViews>
  <sheetFormatPr defaultRowHeight="14.5" x14ac:dyDescent="0.35"/>
  <cols>
    <col min="1" max="1" width="15.453125" style="2" customWidth="1"/>
    <col min="2" max="4" width="8.7265625" style="2"/>
    <col min="5" max="5" width="11.6328125" style="2" customWidth="1"/>
    <col min="6" max="6" width="8.7265625" style="2"/>
    <col min="7" max="7" width="12.26953125" style="2" customWidth="1"/>
    <col min="8" max="8" width="12.6328125" style="2" customWidth="1"/>
    <col min="9" max="16384" width="8.7265625" style="2"/>
  </cols>
  <sheetData>
    <row r="1" spans="1:25" x14ac:dyDescent="0.35">
      <c r="A1" s="1" t="s">
        <v>1</v>
      </c>
      <c r="B1" s="1"/>
      <c r="C1" s="1"/>
      <c r="D1" s="1" t="s">
        <v>2</v>
      </c>
      <c r="E1" s="1"/>
      <c r="F1" s="1" t="s">
        <v>3</v>
      </c>
      <c r="G1" s="1"/>
      <c r="H1" s="76" t="s">
        <v>27</v>
      </c>
      <c r="I1" s="45" t="s">
        <v>25</v>
      </c>
      <c r="J1" s="1"/>
      <c r="K1" s="1"/>
      <c r="L1" s="1"/>
      <c r="N1" s="14" t="s">
        <v>157</v>
      </c>
      <c r="R1" s="4"/>
      <c r="S1" s="4"/>
      <c r="T1" s="4"/>
      <c r="U1" s="4"/>
      <c r="V1" s="4"/>
      <c r="X1" s="6"/>
      <c r="Y1" s="1"/>
    </row>
    <row r="2" spans="1:25" x14ac:dyDescent="0.35">
      <c r="A2" s="48" t="s">
        <v>34</v>
      </c>
      <c r="B2" s="1"/>
      <c r="C2" s="1"/>
      <c r="D2" s="1" t="s">
        <v>122</v>
      </c>
      <c r="E2" s="1"/>
      <c r="F2" s="1" t="s">
        <v>122</v>
      </c>
      <c r="G2" s="1"/>
      <c r="H2" s="48" t="s">
        <v>34</v>
      </c>
      <c r="I2" s="36"/>
      <c r="J2" s="1"/>
      <c r="K2" s="1"/>
      <c r="N2" s="14" t="s">
        <v>158</v>
      </c>
      <c r="U2" s="4"/>
      <c r="V2" s="4"/>
      <c r="X2" s="6"/>
      <c r="Y2" s="1"/>
    </row>
    <row r="3" spans="1:25" x14ac:dyDescent="0.35">
      <c r="A3" s="5" t="s">
        <v>7</v>
      </c>
      <c r="B3" s="69" t="s">
        <v>14</v>
      </c>
      <c r="C3" s="21"/>
      <c r="D3" s="20">
        <v>27.921323298373611</v>
      </c>
      <c r="E3" s="20"/>
      <c r="F3" s="20">
        <v>27.284858672964081</v>
      </c>
      <c r="G3" s="10"/>
      <c r="H3" s="10">
        <f>AVERAGE(D3,F3)</f>
        <v>27.603090985668846</v>
      </c>
      <c r="I3" s="2">
        <f>STDEV(D3,F3)</f>
        <v>0.45004845261243481</v>
      </c>
      <c r="J3" s="16"/>
      <c r="K3" s="16"/>
      <c r="U3" s="4"/>
      <c r="V3" s="4"/>
      <c r="X3" s="6"/>
      <c r="Y3" s="5"/>
    </row>
    <row r="4" spans="1:25" x14ac:dyDescent="0.35">
      <c r="A4" s="5" t="s">
        <v>153</v>
      </c>
      <c r="B4" s="69" t="s">
        <v>14</v>
      </c>
      <c r="C4" s="21"/>
      <c r="D4" s="20">
        <v>21.003809955454471</v>
      </c>
      <c r="E4" s="20"/>
      <c r="F4" s="20">
        <v>20.190261855639463</v>
      </c>
      <c r="G4" s="10"/>
      <c r="H4" s="10">
        <f t="shared" ref="H4:H6" si="0">AVERAGE(D4,F4)</f>
        <v>20.597035905546967</v>
      </c>
      <c r="I4" s="2">
        <f t="shared" ref="I4:I6" si="1">STDEV(D4,F4)</f>
        <v>0.57526537820062285</v>
      </c>
      <c r="J4" s="16"/>
      <c r="K4" s="16"/>
      <c r="U4" s="4"/>
      <c r="V4" s="4"/>
      <c r="X4" s="6"/>
      <c r="Y4" s="5"/>
    </row>
    <row r="5" spans="1:25" x14ac:dyDescent="0.35">
      <c r="A5" s="5" t="s">
        <v>9</v>
      </c>
      <c r="B5" s="69" t="s">
        <v>14</v>
      </c>
      <c r="C5" s="21"/>
      <c r="D5" s="20">
        <v>26.377222073658572</v>
      </c>
      <c r="E5" s="20"/>
      <c r="F5" s="20">
        <v>27.138272537505294</v>
      </c>
      <c r="G5" s="10"/>
      <c r="H5" s="10">
        <f t="shared" si="0"/>
        <v>26.757747305581933</v>
      </c>
      <c r="I5" s="2">
        <f t="shared" si="1"/>
        <v>0.53814394381118447</v>
      </c>
      <c r="J5" s="16"/>
      <c r="K5" s="16"/>
      <c r="U5" s="4"/>
      <c r="V5" s="4"/>
      <c r="X5" s="6"/>
      <c r="Y5" s="5"/>
    </row>
    <row r="6" spans="1:25" x14ac:dyDescent="0.35">
      <c r="A6" s="5" t="s">
        <v>154</v>
      </c>
      <c r="B6" s="69" t="s">
        <v>14</v>
      </c>
      <c r="C6" s="21"/>
      <c r="D6" s="20">
        <v>22.873593573765692</v>
      </c>
      <c r="E6" s="20"/>
      <c r="F6" s="20">
        <v>22.992745566032671</v>
      </c>
      <c r="G6" s="10"/>
      <c r="H6" s="10">
        <f t="shared" si="0"/>
        <v>22.933169569899182</v>
      </c>
      <c r="I6" s="2">
        <f t="shared" si="1"/>
        <v>8.4253181723867476E-2</v>
      </c>
      <c r="J6" s="16"/>
      <c r="K6" s="16"/>
      <c r="U6" s="4"/>
      <c r="V6" s="4"/>
      <c r="X6" s="6"/>
      <c r="Y6" s="5"/>
    </row>
    <row r="7" spans="1:25" x14ac:dyDescent="0.35">
      <c r="C7" s="1"/>
      <c r="D7" s="1"/>
      <c r="E7" s="1"/>
      <c r="F7" s="1"/>
      <c r="U7" s="4"/>
      <c r="V7" s="4"/>
      <c r="X7" s="6"/>
      <c r="Y7" s="5"/>
    </row>
    <row r="8" spans="1:25" x14ac:dyDescent="0.35">
      <c r="A8" s="5" t="s">
        <v>7</v>
      </c>
      <c r="B8" s="69" t="s">
        <v>11</v>
      </c>
      <c r="C8" s="21"/>
      <c r="D8" s="20">
        <v>22.210959823787711</v>
      </c>
      <c r="E8" s="20"/>
      <c r="F8" s="20">
        <v>21.6677697896239</v>
      </c>
      <c r="G8" s="10"/>
      <c r="H8" s="10">
        <f>AVERAGE(D8,F8)</f>
        <v>21.939364806705804</v>
      </c>
      <c r="I8" s="2">
        <f>STDEV(D8,F8)</f>
        <v>0.38409335663018279</v>
      </c>
      <c r="U8" s="4"/>
      <c r="V8" s="4"/>
      <c r="X8" s="6"/>
      <c r="Y8" s="5"/>
    </row>
    <row r="9" spans="1:25" x14ac:dyDescent="0.35">
      <c r="A9" s="5" t="s">
        <v>153</v>
      </c>
      <c r="B9" s="69" t="s">
        <v>11</v>
      </c>
      <c r="C9" s="21"/>
      <c r="D9" s="20">
        <v>21.224386884427965</v>
      </c>
      <c r="E9" s="20"/>
      <c r="F9" s="20">
        <v>20.526720784446603</v>
      </c>
      <c r="G9" s="10"/>
      <c r="H9" s="10">
        <f t="shared" ref="H9:H11" si="2">AVERAGE(D9,F9)</f>
        <v>20.875553834437284</v>
      </c>
      <c r="I9" s="2">
        <f t="shared" ref="I9:I11" si="3">STDEV(D9,F9)</f>
        <v>0.49332443030079276</v>
      </c>
      <c r="U9" s="4"/>
      <c r="V9" s="4"/>
      <c r="X9" s="6"/>
      <c r="Y9" s="5"/>
    </row>
    <row r="10" spans="1:25" x14ac:dyDescent="0.35">
      <c r="A10" s="5" t="s">
        <v>9</v>
      </c>
      <c r="B10" s="69" t="s">
        <v>11</v>
      </c>
      <c r="C10" s="21"/>
      <c r="D10" s="20">
        <v>22.571828990558352</v>
      </c>
      <c r="E10" s="20"/>
      <c r="F10" s="20">
        <v>22.250920990743211</v>
      </c>
      <c r="G10" s="10"/>
      <c r="H10" s="10">
        <f t="shared" si="2"/>
        <v>22.411374990650781</v>
      </c>
      <c r="I10" s="2">
        <f t="shared" si="3"/>
        <v>0.2269162228062975</v>
      </c>
      <c r="U10" s="4"/>
      <c r="V10" s="4"/>
      <c r="X10" s="6"/>
      <c r="Y10" s="1"/>
    </row>
    <row r="11" spans="1:25" x14ac:dyDescent="0.35">
      <c r="A11" s="5" t="s">
        <v>154</v>
      </c>
      <c r="B11" s="69" t="s">
        <v>11</v>
      </c>
      <c r="C11" s="21"/>
      <c r="D11" s="20">
        <v>22.748115008663305</v>
      </c>
      <c r="E11" s="20"/>
      <c r="F11" s="20">
        <v>22.351407461541779</v>
      </c>
      <c r="G11" s="10"/>
      <c r="H11" s="10">
        <f t="shared" si="2"/>
        <v>22.549761235102544</v>
      </c>
      <c r="I11" s="2">
        <f t="shared" si="3"/>
        <v>0.28051459671751289</v>
      </c>
      <c r="U11" s="4"/>
      <c r="V11" s="4"/>
      <c r="X11" s="6"/>
      <c r="Y11" s="5"/>
    </row>
    <row r="12" spans="1:25" x14ac:dyDescent="0.35">
      <c r="D12" s="1"/>
      <c r="E12" s="1"/>
      <c r="F12" s="1"/>
      <c r="U12" s="4"/>
      <c r="V12" s="4"/>
      <c r="X12" s="6"/>
      <c r="Y12" s="5"/>
    </row>
    <row r="13" spans="1:25" x14ac:dyDescent="0.35">
      <c r="A13" s="48" t="s">
        <v>142</v>
      </c>
      <c r="B13" s="99"/>
      <c r="D13" s="1"/>
      <c r="E13" s="1"/>
      <c r="F13" s="1"/>
      <c r="H13" s="48" t="s">
        <v>142</v>
      </c>
      <c r="U13" s="4"/>
      <c r="V13" s="4"/>
      <c r="X13" s="6"/>
      <c r="Y13" s="5"/>
    </row>
    <row r="14" spans="1:25" x14ac:dyDescent="0.35">
      <c r="A14" s="5" t="s">
        <v>7</v>
      </c>
      <c r="C14" s="1"/>
      <c r="D14" s="23">
        <f>D3-D8</f>
        <v>5.7103634745859004</v>
      </c>
      <c r="E14" s="1"/>
      <c r="F14" s="23">
        <f>F3-F8</f>
        <v>5.6170888833401804</v>
      </c>
      <c r="H14" s="10">
        <f>AVERAGE(D14,F14)</f>
        <v>5.6637261789630404</v>
      </c>
      <c r="I14" s="2">
        <f>STDEV(D14,F14)</f>
        <v>6.5955095982252007E-2</v>
      </c>
      <c r="U14" s="4"/>
      <c r="V14" s="4"/>
      <c r="X14" s="6"/>
      <c r="Y14" s="5"/>
    </row>
    <row r="15" spans="1:25" x14ac:dyDescent="0.35">
      <c r="A15" s="5" t="s">
        <v>153</v>
      </c>
      <c r="D15" s="23">
        <f>D4-D9</f>
        <v>-0.22057692897349312</v>
      </c>
      <c r="E15" s="1"/>
      <c r="F15" s="23">
        <f>F4-F9</f>
        <v>-0.33645892880714001</v>
      </c>
      <c r="H15" s="10">
        <f t="shared" ref="H15:H17" si="4">AVERAGE(D15,F15)</f>
        <v>-0.27851792889031657</v>
      </c>
      <c r="I15" s="2">
        <f t="shared" ref="I15:I17" si="5">STDEV(D15,F15)</f>
        <v>8.1940947899830127E-2</v>
      </c>
      <c r="U15" s="4"/>
      <c r="V15" s="4"/>
      <c r="X15" s="6"/>
    </row>
    <row r="16" spans="1:25" x14ac:dyDescent="0.35">
      <c r="A16" s="5" t="s">
        <v>9</v>
      </c>
      <c r="D16" s="23">
        <f>D5-D10</f>
        <v>3.8053930831002205</v>
      </c>
      <c r="E16" s="1"/>
      <c r="F16" s="23">
        <f>F5-F10</f>
        <v>4.8873515467620834</v>
      </c>
      <c r="H16" s="10">
        <f t="shared" si="4"/>
        <v>4.3463723149311519</v>
      </c>
      <c r="I16" s="2">
        <f t="shared" si="5"/>
        <v>0.76506016661748055</v>
      </c>
      <c r="U16" s="4"/>
      <c r="V16" s="4"/>
      <c r="X16" s="6"/>
    </row>
    <row r="17" spans="1:24" x14ac:dyDescent="0.35">
      <c r="A17" s="5" t="s">
        <v>154</v>
      </c>
      <c r="D17" s="23">
        <f>D6-D11</f>
        <v>0.12547856510238731</v>
      </c>
      <c r="E17" s="1"/>
      <c r="F17" s="23">
        <f>F6-F11</f>
        <v>0.64133810449089168</v>
      </c>
      <c r="H17" s="10">
        <f t="shared" si="4"/>
        <v>0.38340833479663949</v>
      </c>
      <c r="I17" s="2">
        <f t="shared" si="5"/>
        <v>0.36476777844138031</v>
      </c>
      <c r="U17" s="4"/>
      <c r="V17" s="4"/>
      <c r="X17" s="6"/>
    </row>
    <row r="18" spans="1:24" x14ac:dyDescent="0.35">
      <c r="D18" s="1"/>
      <c r="E18" s="1"/>
      <c r="F18" s="1"/>
      <c r="U18" s="4"/>
      <c r="V18" s="4"/>
      <c r="X18" s="6"/>
    </row>
    <row r="19" spans="1:24" x14ac:dyDescent="0.35">
      <c r="A19" s="48" t="s">
        <v>155</v>
      </c>
      <c r="B19" s="48"/>
      <c r="D19" s="1"/>
      <c r="E19" s="1"/>
      <c r="F19" s="1"/>
      <c r="U19" s="4"/>
      <c r="V19" s="4"/>
      <c r="X19" s="6"/>
    </row>
    <row r="20" spans="1:24" x14ac:dyDescent="0.35">
      <c r="A20" s="5" t="s">
        <v>7</v>
      </c>
      <c r="D20" s="1">
        <f>D14-$H$14</f>
        <v>4.6637295622860009E-2</v>
      </c>
      <c r="E20" s="1"/>
      <c r="F20" s="1">
        <f>F14-$H$14</f>
        <v>-4.6637295622860009E-2</v>
      </c>
      <c r="U20" s="4"/>
      <c r="V20" s="4"/>
      <c r="X20" s="6"/>
    </row>
    <row r="21" spans="1:24" x14ac:dyDescent="0.35">
      <c r="A21" s="5" t="s">
        <v>153</v>
      </c>
      <c r="C21" s="21"/>
      <c r="D21" s="1">
        <f>D15-$H$14</f>
        <v>-5.8843031079365336</v>
      </c>
      <c r="E21" s="1"/>
      <c r="F21" s="1">
        <f>F15-$H$14</f>
        <v>-6.0001851077701804</v>
      </c>
      <c r="U21" s="4"/>
      <c r="V21" s="4"/>
      <c r="X21" s="6"/>
    </row>
    <row r="22" spans="1:24" x14ac:dyDescent="0.35">
      <c r="A22" s="5" t="s">
        <v>9</v>
      </c>
      <c r="C22" s="21"/>
      <c r="D22" s="1">
        <f>D16-$H$16</f>
        <v>-0.54097923183093144</v>
      </c>
      <c r="E22" s="1"/>
      <c r="F22" s="1">
        <f>F16-$H$16</f>
        <v>0.54097923183093144</v>
      </c>
      <c r="U22" s="4"/>
      <c r="V22" s="4"/>
      <c r="X22" s="6"/>
    </row>
    <row r="23" spans="1:24" x14ac:dyDescent="0.35">
      <c r="A23" s="5" t="s">
        <v>154</v>
      </c>
      <c r="C23" s="21"/>
      <c r="D23" s="1">
        <f>D17-$H$16</f>
        <v>-4.2208937498287646</v>
      </c>
      <c r="E23" s="1"/>
      <c r="F23" s="1">
        <f>F17-$H$16</f>
        <v>-3.7050342104402603</v>
      </c>
      <c r="J23" s="1"/>
      <c r="K23" s="1"/>
      <c r="U23" s="4"/>
      <c r="V23" s="4"/>
      <c r="X23" s="6"/>
    </row>
    <row r="24" spans="1:24" x14ac:dyDescent="0.35">
      <c r="A24" s="77" t="s">
        <v>156</v>
      </c>
      <c r="D24" s="1"/>
      <c r="E24" s="23"/>
      <c r="F24" s="10"/>
      <c r="U24" s="4"/>
      <c r="V24" s="4"/>
      <c r="X24" s="6"/>
    </row>
    <row r="25" spans="1:24" x14ac:dyDescent="0.35">
      <c r="A25" s="48" t="s">
        <v>152</v>
      </c>
      <c r="B25" s="99"/>
      <c r="D25" s="1"/>
      <c r="E25" s="1"/>
      <c r="F25" s="10"/>
      <c r="U25" s="4"/>
      <c r="V25" s="4"/>
      <c r="X25" s="6"/>
    </row>
    <row r="26" spans="1:24" x14ac:dyDescent="0.35">
      <c r="A26" s="5" t="s">
        <v>7</v>
      </c>
      <c r="D26" s="1">
        <f>2^-D20</f>
        <v>0.96819040664423439</v>
      </c>
      <c r="E26" s="1"/>
      <c r="F26" s="1">
        <f>2^-F20</f>
        <v>1.0328546876084201</v>
      </c>
      <c r="H26" s="10"/>
      <c r="U26" s="4"/>
      <c r="V26" s="4"/>
      <c r="X26" s="6"/>
    </row>
    <row r="27" spans="1:24" x14ac:dyDescent="0.35">
      <c r="A27" s="5" t="s">
        <v>153</v>
      </c>
      <c r="D27" s="1">
        <f>2^-D21</f>
        <v>59.06792830417956</v>
      </c>
      <c r="E27" s="1"/>
      <c r="F27" s="1">
        <f>2^-F21</f>
        <v>64.008212170283926</v>
      </c>
      <c r="H27" s="10"/>
      <c r="U27" s="4"/>
      <c r="V27" s="4"/>
      <c r="X27" s="6"/>
    </row>
    <row r="28" spans="1:24" x14ac:dyDescent="0.35">
      <c r="A28" s="5" t="s">
        <v>9</v>
      </c>
      <c r="D28" s="1">
        <f>2^-D22</f>
        <v>1.4549597387597288</v>
      </c>
      <c r="E28" s="1"/>
      <c r="F28" s="1">
        <f>2^-F22</f>
        <v>0.68730424173279436</v>
      </c>
      <c r="H28" s="10"/>
      <c r="U28" s="4"/>
      <c r="V28" s="4"/>
      <c r="X28" s="6"/>
    </row>
    <row r="29" spans="1:24" x14ac:dyDescent="0.35">
      <c r="A29" s="5" t="s">
        <v>154</v>
      </c>
      <c r="D29" s="1">
        <f>2^-D23</f>
        <v>18.647285802800308</v>
      </c>
      <c r="E29" s="1"/>
      <c r="F29" s="1">
        <f>2^-F23</f>
        <v>13.041466565379462</v>
      </c>
      <c r="H29" s="10"/>
      <c r="J29" s="1"/>
      <c r="K29" s="1"/>
      <c r="U29" s="4"/>
      <c r="V29" s="4"/>
      <c r="X29" s="6"/>
    </row>
    <row r="30" spans="1:24" x14ac:dyDescent="0.35">
      <c r="E30" s="16"/>
      <c r="F30" s="10"/>
      <c r="U30" s="4"/>
      <c r="V30" s="4"/>
      <c r="X30" s="6"/>
    </row>
    <row r="31" spans="1:24" x14ac:dyDescent="0.35">
      <c r="E31" s="16"/>
      <c r="F31" s="10"/>
      <c r="U31" s="4"/>
      <c r="V31" s="4"/>
      <c r="X31" s="6"/>
    </row>
    <row r="32" spans="1:24" x14ac:dyDescent="0.35">
      <c r="E32" s="16"/>
      <c r="F32" s="10"/>
      <c r="I32" s="21"/>
      <c r="U32" s="4"/>
      <c r="V32" s="4"/>
      <c r="X32" s="6"/>
    </row>
    <row r="33" spans="2:34" x14ac:dyDescent="0.35">
      <c r="E33" s="16"/>
      <c r="F33" s="10"/>
      <c r="I33" s="21"/>
      <c r="U33" s="4"/>
      <c r="V33" s="4"/>
      <c r="X33" s="6"/>
    </row>
    <row r="34" spans="2:34" x14ac:dyDescent="0.35">
      <c r="E34" s="16"/>
      <c r="F34" s="10"/>
      <c r="U34" s="4"/>
      <c r="V34" s="4"/>
      <c r="X34" s="6"/>
    </row>
    <row r="35" spans="2:34" x14ac:dyDescent="0.35">
      <c r="E35" s="16"/>
      <c r="F35" s="10"/>
      <c r="U35" s="4"/>
      <c r="V35" s="4"/>
      <c r="X35" s="6"/>
    </row>
    <row r="36" spans="2:34" x14ac:dyDescent="0.35">
      <c r="B36" s="16"/>
      <c r="C36" s="16"/>
      <c r="D36" s="16"/>
      <c r="E36" s="16"/>
      <c r="F36" s="10"/>
      <c r="U36" s="4"/>
      <c r="V36" s="4"/>
      <c r="X36" s="6"/>
    </row>
    <row r="37" spans="2:34" x14ac:dyDescent="0.35">
      <c r="U37" s="4"/>
      <c r="V37" s="4"/>
      <c r="X37" s="6"/>
    </row>
    <row r="38" spans="2:34" x14ac:dyDescent="0.35">
      <c r="Z38" s="22"/>
      <c r="AA38" s="22"/>
      <c r="AB38" s="22"/>
      <c r="AC38" s="22"/>
      <c r="AD38" s="22"/>
      <c r="AE38" s="22"/>
      <c r="AF38" s="19"/>
      <c r="AG38" s="19"/>
      <c r="AH38" s="102"/>
    </row>
  </sheetData>
  <phoneticPr fontId="1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94A7-1A8B-4033-B41B-0FDBAA560BB8}">
  <dimension ref="A1:AN102"/>
  <sheetViews>
    <sheetView zoomScale="80" zoomScaleNormal="80" workbookViewId="0">
      <selection activeCell="J19" sqref="J19"/>
    </sheetView>
  </sheetViews>
  <sheetFormatPr defaultRowHeight="14.5" x14ac:dyDescent="0.35"/>
  <cols>
    <col min="1" max="1" width="11.81640625" style="1" customWidth="1"/>
    <col min="2" max="2" width="10.90625" style="2" customWidth="1"/>
    <col min="3" max="4" width="8.7265625" style="2"/>
    <col min="5" max="5" width="8.7265625" style="1"/>
    <col min="6" max="6" width="8.7265625" style="2"/>
    <col min="7" max="8" width="9.36328125" style="2" customWidth="1"/>
    <col min="9" max="9" width="8.7265625" style="2"/>
    <col min="10" max="10" width="8.7265625" style="1"/>
    <col min="11" max="12" width="8.7265625" style="2"/>
    <col min="13" max="13" width="9.08984375" style="74" customWidth="1"/>
    <col min="14" max="14" width="9.08984375" style="26" customWidth="1"/>
    <col min="15" max="15" width="9.1796875" style="2" customWidth="1"/>
    <col min="16" max="16" width="9.36328125" style="2" customWidth="1"/>
    <col min="17" max="17" width="10.6328125" style="26" customWidth="1"/>
    <col min="19" max="19" width="11" style="26" customWidth="1"/>
    <col min="20" max="20" width="9.08984375" style="2" customWidth="1"/>
    <col min="21" max="21" width="9.54296875" style="2" customWidth="1"/>
    <col min="22" max="22" width="9" style="2" customWidth="1"/>
    <col min="23" max="24" width="8.7265625" style="2"/>
    <col min="25" max="25" width="12.453125" style="2" customWidth="1"/>
    <col min="26" max="26" width="8.7265625" style="2"/>
    <col min="27" max="27" width="8.26953125" style="16" customWidth="1"/>
    <col min="28" max="29" width="8.7265625" style="2"/>
    <col min="30" max="30" width="8.7265625" style="1"/>
    <col min="31" max="31" width="8.7265625" style="2"/>
    <col min="32" max="32" width="11.1796875" style="2" customWidth="1"/>
    <col min="33" max="33" width="15.453125" style="2" customWidth="1"/>
    <col min="34" max="34" width="9.453125" style="2" customWidth="1"/>
    <col min="35" max="36" width="8.7265625" style="2"/>
    <col min="37" max="37" width="10.36328125" style="2" customWidth="1"/>
    <col min="38" max="16384" width="8.7265625" style="2"/>
  </cols>
  <sheetData>
    <row r="1" spans="1:40" s="1" customFormat="1" x14ac:dyDescent="0.35">
      <c r="A1" s="1" t="s">
        <v>1</v>
      </c>
      <c r="B1" s="1" t="s">
        <v>26</v>
      </c>
      <c r="C1" s="1" t="s">
        <v>0</v>
      </c>
      <c r="E1" s="1" t="s">
        <v>2</v>
      </c>
      <c r="I1" s="1" t="s">
        <v>3</v>
      </c>
      <c r="M1" s="45" t="s">
        <v>130</v>
      </c>
      <c r="O1" s="1" t="s">
        <v>132</v>
      </c>
      <c r="Q1" s="25" t="s">
        <v>139</v>
      </c>
      <c r="S1" s="25" t="s">
        <v>133</v>
      </c>
      <c r="U1" s="1" t="s">
        <v>134</v>
      </c>
      <c r="W1" s="1" t="s">
        <v>135</v>
      </c>
      <c r="Y1" s="76" t="s">
        <v>27</v>
      </c>
      <c r="Z1" s="45" t="s">
        <v>25</v>
      </c>
      <c r="AN1" s="3"/>
    </row>
    <row r="2" spans="1:40" s="1" customFormat="1" x14ac:dyDescent="0.35">
      <c r="A2" s="48" t="s">
        <v>34</v>
      </c>
      <c r="E2" s="1" t="s">
        <v>123</v>
      </c>
      <c r="F2" s="1" t="s">
        <v>5</v>
      </c>
      <c r="G2" s="1" t="s">
        <v>24</v>
      </c>
      <c r="I2" s="1" t="s">
        <v>123</v>
      </c>
      <c r="J2" s="1" t="s">
        <v>5</v>
      </c>
      <c r="K2" s="1" t="s">
        <v>24</v>
      </c>
      <c r="M2" s="45" t="s">
        <v>131</v>
      </c>
      <c r="O2" s="1" t="s">
        <v>20</v>
      </c>
      <c r="Q2" s="25" t="s">
        <v>28</v>
      </c>
      <c r="S2" s="25" t="s">
        <v>28</v>
      </c>
      <c r="U2" s="1" t="s">
        <v>19</v>
      </c>
      <c r="W2" s="1" t="s">
        <v>19</v>
      </c>
      <c r="Y2" s="48" t="s">
        <v>34</v>
      </c>
      <c r="Z2" s="36"/>
      <c r="AK2" s="62"/>
    </row>
    <row r="3" spans="1:40" x14ac:dyDescent="0.35">
      <c r="A3" s="5" t="s">
        <v>7</v>
      </c>
      <c r="B3" s="4" t="s">
        <v>12</v>
      </c>
      <c r="C3" s="29" t="s">
        <v>13</v>
      </c>
      <c r="D3" s="4"/>
      <c r="E3" s="6">
        <v>24.168125125266901</v>
      </c>
      <c r="F3" s="19">
        <v>23.381436145351895</v>
      </c>
      <c r="G3" s="8">
        <f>AVERAGE(E3:F3)</f>
        <v>23.774780635309398</v>
      </c>
      <c r="H3" s="8"/>
      <c r="I3" s="6">
        <v>24.335677739535001</v>
      </c>
      <c r="J3" s="19">
        <v>22.602648794615604</v>
      </c>
      <c r="K3" s="8">
        <f>AVERAGE(I3:J3)</f>
        <v>23.469163267075302</v>
      </c>
      <c r="L3" s="8"/>
      <c r="M3" s="78">
        <v>23.68</v>
      </c>
      <c r="N3" s="32"/>
      <c r="O3" s="20">
        <v>22.358414190254297</v>
      </c>
      <c r="P3" s="5"/>
      <c r="Q3" s="32">
        <v>24.032742178996404</v>
      </c>
      <c r="S3" s="32">
        <v>24.713191416842509</v>
      </c>
      <c r="U3" s="32">
        <v>25.545274927804922</v>
      </c>
      <c r="V3" s="32"/>
      <c r="W3" s="33">
        <v>24.224008710943302</v>
      </c>
      <c r="X3" s="33"/>
      <c r="Y3" s="10">
        <f>AVERAGE(G3,K3:W3)</f>
        <v>23.974696915903266</v>
      </c>
      <c r="Z3" s="2">
        <f>STDEV(G3, K3:W3)</f>
        <v>0.93138621373260111</v>
      </c>
      <c r="AK3" s="62"/>
      <c r="AL3" s="19"/>
      <c r="AN3" s="10"/>
    </row>
    <row r="4" spans="1:40" x14ac:dyDescent="0.35">
      <c r="A4" s="5" t="s">
        <v>17</v>
      </c>
      <c r="B4" s="4" t="s">
        <v>12</v>
      </c>
      <c r="C4" s="29" t="s">
        <v>13</v>
      </c>
      <c r="D4" s="4"/>
      <c r="E4" s="6">
        <v>20.873770617378501</v>
      </c>
      <c r="F4" s="19">
        <v>20.086524947308025</v>
      </c>
      <c r="G4" s="8">
        <f>AVERAGE(E4:F4)</f>
        <v>20.480147782343263</v>
      </c>
      <c r="H4" s="8"/>
      <c r="I4" s="6">
        <v>20.643925702116601</v>
      </c>
      <c r="J4" s="19">
        <v>19.052721776833152</v>
      </c>
      <c r="K4" s="8">
        <f>AVERAGE(I4:J4)</f>
        <v>19.848323739474878</v>
      </c>
      <c r="L4" s="8"/>
      <c r="M4" s="79">
        <v>20.158782708934044</v>
      </c>
      <c r="N4" s="32"/>
      <c r="O4" s="20">
        <v>17.960186648069396</v>
      </c>
      <c r="P4" s="5"/>
      <c r="Q4" s="32">
        <v>20.161877515512629</v>
      </c>
      <c r="S4" s="32">
        <v>20.503071436089535</v>
      </c>
      <c r="U4" s="32">
        <v>22.61216042151154</v>
      </c>
      <c r="V4" s="32"/>
      <c r="W4" s="33">
        <v>20.746060176455586</v>
      </c>
      <c r="X4" s="33"/>
      <c r="Y4" s="10">
        <f t="shared" ref="Y4:Y7" si="0">AVERAGE(G4,K4:W4)</f>
        <v>20.308826303548859</v>
      </c>
      <c r="Z4" s="2">
        <f t="shared" ref="Z4:Z7" si="1">STDEV(G4, K4:W4)</f>
        <v>1.2725610627279842</v>
      </c>
      <c r="AK4" s="62"/>
      <c r="AL4" s="19"/>
      <c r="AN4" s="10"/>
    </row>
    <row r="5" spans="1:40" x14ac:dyDescent="0.35">
      <c r="A5" s="5" t="s">
        <v>21</v>
      </c>
      <c r="B5" s="4" t="s">
        <v>12</v>
      </c>
      <c r="C5" s="29" t="s">
        <v>13</v>
      </c>
      <c r="D5" s="4"/>
      <c r="E5" s="6">
        <v>20.3047879521299</v>
      </c>
      <c r="F5" s="19">
        <v>19.645711978351525</v>
      </c>
      <c r="G5" s="8">
        <f>AVERAGE(E5:F5)</f>
        <v>19.975249965240714</v>
      </c>
      <c r="H5" s="8"/>
      <c r="I5" s="6">
        <v>19.966173603269802</v>
      </c>
      <c r="J5" s="19">
        <v>18.371432881842114</v>
      </c>
      <c r="K5" s="8">
        <f>AVERAGE(I5:J5)</f>
        <v>19.16880324255596</v>
      </c>
      <c r="L5" s="8"/>
      <c r="M5" s="74">
        <v>20.14</v>
      </c>
      <c r="O5" s="20">
        <v>20.468580130106435</v>
      </c>
      <c r="P5" s="5"/>
      <c r="U5" s="32">
        <v>21.269837001008284</v>
      </c>
      <c r="V5" s="32"/>
      <c r="Y5" s="10">
        <f t="shared" si="0"/>
        <v>20.204494067782278</v>
      </c>
      <c r="Z5" s="2">
        <f t="shared" si="1"/>
        <v>0.7638823277304615</v>
      </c>
      <c r="AK5" s="62"/>
      <c r="AL5" s="31"/>
      <c r="AM5" s="17"/>
      <c r="AN5" s="24"/>
    </row>
    <row r="6" spans="1:40" x14ac:dyDescent="0.35">
      <c r="A6" s="1" t="s">
        <v>16</v>
      </c>
      <c r="B6" s="4" t="s">
        <v>12</v>
      </c>
      <c r="C6" s="29" t="s">
        <v>13</v>
      </c>
      <c r="M6" s="78"/>
      <c r="N6" s="32"/>
      <c r="O6" s="1"/>
      <c r="P6" s="1"/>
      <c r="Q6" s="32">
        <v>23.824212704806271</v>
      </c>
      <c r="S6" s="32">
        <v>25.359482869563962</v>
      </c>
      <c r="U6" s="32">
        <v>24.695248987823554</v>
      </c>
      <c r="V6" s="32"/>
      <c r="W6" s="32">
        <v>23.697542729245196</v>
      </c>
      <c r="X6" s="32"/>
      <c r="Y6" s="10">
        <f t="shared" si="0"/>
        <v>24.394121822859749</v>
      </c>
      <c r="Z6" s="2">
        <f t="shared" si="1"/>
        <v>0.7815835115273686</v>
      </c>
      <c r="AK6" s="62"/>
    </row>
    <row r="7" spans="1:40" x14ac:dyDescent="0.35">
      <c r="A7" s="1" t="s">
        <v>15</v>
      </c>
      <c r="B7" s="4" t="s">
        <v>12</v>
      </c>
      <c r="C7" s="29" t="s">
        <v>13</v>
      </c>
      <c r="M7" s="78"/>
      <c r="N7" s="32"/>
      <c r="P7" s="1"/>
      <c r="Q7" s="32">
        <v>22.099421807100068</v>
      </c>
      <c r="S7" s="32">
        <v>22.970424184086681</v>
      </c>
      <c r="U7" s="32">
        <v>22.383257029922557</v>
      </c>
      <c r="V7" s="32"/>
      <c r="W7" s="32">
        <v>21.364160347192708</v>
      </c>
      <c r="X7" s="32"/>
      <c r="Y7" s="10">
        <f t="shared" si="0"/>
        <v>22.204315842075506</v>
      </c>
      <c r="Z7" s="2">
        <f t="shared" si="1"/>
        <v>0.66728453565237389</v>
      </c>
      <c r="AK7" s="62"/>
    </row>
    <row r="8" spans="1:40" x14ac:dyDescent="0.35">
      <c r="C8" s="30"/>
      <c r="AK8" s="62"/>
    </row>
    <row r="9" spans="1:40" x14ac:dyDescent="0.35">
      <c r="A9" s="5" t="s">
        <v>7</v>
      </c>
      <c r="B9" s="4" t="s">
        <v>10</v>
      </c>
      <c r="C9" s="29" t="s">
        <v>11</v>
      </c>
      <c r="D9" s="4"/>
      <c r="E9" s="6">
        <v>21.989585031751599</v>
      </c>
      <c r="F9" s="19">
        <v>21.582070395571439</v>
      </c>
      <c r="G9" s="8">
        <f>AVERAGE(E9:F9)</f>
        <v>21.785827713661519</v>
      </c>
      <c r="H9" s="8"/>
      <c r="I9" s="6">
        <v>22.3904966400729</v>
      </c>
      <c r="J9" s="19">
        <v>21.001172794081441</v>
      </c>
      <c r="K9" s="8">
        <f>AVERAGE(I9:J9)</f>
        <v>21.695834717077169</v>
      </c>
      <c r="L9" s="8"/>
      <c r="M9" s="78">
        <v>22.57</v>
      </c>
      <c r="N9" s="32"/>
      <c r="O9" s="20">
        <v>20.881086483144319</v>
      </c>
      <c r="P9" s="5"/>
      <c r="Q9" s="32">
        <v>21.95764719498376</v>
      </c>
      <c r="S9" s="32">
        <v>22.064751876507941</v>
      </c>
      <c r="U9" s="32">
        <v>23.185793555083947</v>
      </c>
      <c r="V9" s="32"/>
      <c r="W9" s="33">
        <v>21.5933267133463</v>
      </c>
      <c r="X9" s="33"/>
      <c r="Y9" s="10">
        <f>AVERAGE(G9,K9:W9)</f>
        <v>21.966783531725618</v>
      </c>
      <c r="Z9" s="2">
        <f>STDEV(G9, K9:W9)</f>
        <v>0.68492993996432483</v>
      </c>
      <c r="AK9" s="62"/>
      <c r="AL9" s="19"/>
      <c r="AN9" s="10"/>
    </row>
    <row r="10" spans="1:40" x14ac:dyDescent="0.35">
      <c r="A10" s="5" t="s">
        <v>17</v>
      </c>
      <c r="B10" s="4" t="s">
        <v>10</v>
      </c>
      <c r="C10" s="29" t="s">
        <v>11</v>
      </c>
      <c r="D10" s="4"/>
      <c r="E10" s="6">
        <v>22.167535524289299</v>
      </c>
      <c r="F10" s="19">
        <v>21.752391949053212</v>
      </c>
      <c r="G10" s="8">
        <f>AVERAGE(E10:F10)</f>
        <v>21.959963736671256</v>
      </c>
      <c r="H10" s="8"/>
      <c r="I10" s="6">
        <v>21.266719107762501</v>
      </c>
      <c r="J10" s="19">
        <v>19.967504224226911</v>
      </c>
      <c r="K10" s="8">
        <f>AVERAGE(I10:J10)</f>
        <v>20.617111665994706</v>
      </c>
      <c r="L10" s="8"/>
      <c r="M10" s="79">
        <v>22.698346224517202</v>
      </c>
      <c r="N10" s="32"/>
      <c r="O10" s="20">
        <v>19.816826719430743</v>
      </c>
      <c r="P10" s="5"/>
      <c r="Q10" s="32">
        <v>21.303439694254784</v>
      </c>
      <c r="S10" s="32">
        <v>21.054366600575399</v>
      </c>
      <c r="U10" s="32">
        <v>23.193187797658798</v>
      </c>
      <c r="V10" s="32"/>
      <c r="W10" s="33">
        <v>21.507091954976413</v>
      </c>
      <c r="X10" s="33"/>
      <c r="Y10" s="10">
        <f t="shared" ref="Y10:Y13" si="2">AVERAGE(G10,K10:W10)</f>
        <v>21.518791799259912</v>
      </c>
      <c r="Z10" s="2">
        <f t="shared" ref="Z10:Z13" si="3">STDEV(G10, K10:W10)</f>
        <v>1.0929318143873485</v>
      </c>
      <c r="AK10" s="62"/>
      <c r="AL10" s="19"/>
      <c r="AN10" s="10"/>
    </row>
    <row r="11" spans="1:40" x14ac:dyDescent="0.35">
      <c r="A11" s="5" t="s">
        <v>21</v>
      </c>
      <c r="B11" s="4" t="s">
        <v>10</v>
      </c>
      <c r="C11" s="29" t="s">
        <v>11</v>
      </c>
      <c r="D11" s="4"/>
      <c r="E11" s="6">
        <v>23.004666662053701</v>
      </c>
      <c r="F11" s="19">
        <v>22.453628341901911</v>
      </c>
      <c r="G11" s="8">
        <f>AVERAGE(E11:F11)</f>
        <v>22.729147501977806</v>
      </c>
      <c r="H11" s="8"/>
      <c r="I11" s="6">
        <v>23.166643471576599</v>
      </c>
      <c r="J11" s="19">
        <v>21.642820916168358</v>
      </c>
      <c r="K11" s="8">
        <f>AVERAGE(I11:J11)</f>
        <v>22.404732193872476</v>
      </c>
      <c r="L11" s="8"/>
      <c r="M11" s="74">
        <v>22.77</v>
      </c>
      <c r="O11" s="20">
        <v>22.473606862014737</v>
      </c>
      <c r="P11" s="5"/>
      <c r="U11" s="32">
        <v>22.79130017171336</v>
      </c>
      <c r="V11" s="32"/>
      <c r="Y11" s="10">
        <f t="shared" si="2"/>
        <v>22.633757345915676</v>
      </c>
      <c r="Z11" s="2">
        <f t="shared" si="3"/>
        <v>0.18068050696459559</v>
      </c>
      <c r="AK11" s="62"/>
      <c r="AL11" s="31"/>
      <c r="AM11" s="17"/>
      <c r="AN11" s="24"/>
    </row>
    <row r="12" spans="1:40" x14ac:dyDescent="0.35">
      <c r="A12" s="1" t="s">
        <v>16</v>
      </c>
      <c r="B12" s="4" t="s">
        <v>10</v>
      </c>
      <c r="C12" s="29" t="s">
        <v>11</v>
      </c>
      <c r="D12" s="4"/>
      <c r="E12" s="6"/>
      <c r="F12" s="19"/>
      <c r="G12" s="8"/>
      <c r="H12" s="8"/>
      <c r="I12" s="6"/>
      <c r="J12" s="19"/>
      <c r="K12" s="8"/>
      <c r="L12" s="8"/>
      <c r="M12" s="32"/>
      <c r="N12" s="78"/>
      <c r="O12" s="20"/>
      <c r="P12" s="1"/>
      <c r="Q12" s="32">
        <v>21.232766370911268</v>
      </c>
      <c r="S12" s="32">
        <v>22.397517188166422</v>
      </c>
      <c r="U12" s="32">
        <v>22.477497192775282</v>
      </c>
      <c r="V12" s="32"/>
      <c r="W12" s="32">
        <v>21.872026598174099</v>
      </c>
      <c r="X12" s="32"/>
      <c r="Y12" s="10">
        <f t="shared" si="2"/>
        <v>21.994951837506768</v>
      </c>
      <c r="Z12" s="2">
        <f t="shared" si="3"/>
        <v>0.57473071416021737</v>
      </c>
      <c r="AK12" s="62"/>
      <c r="AL12" s="19"/>
      <c r="AN12" s="10"/>
    </row>
    <row r="13" spans="1:40" x14ac:dyDescent="0.35">
      <c r="A13" s="1" t="s">
        <v>15</v>
      </c>
      <c r="B13" s="4" t="s">
        <v>10</v>
      </c>
      <c r="C13" s="29" t="s">
        <v>11</v>
      </c>
      <c r="M13" s="32"/>
      <c r="N13" s="32"/>
      <c r="P13" s="1"/>
      <c r="Q13" s="32">
        <v>22.163943298394102</v>
      </c>
      <c r="S13" s="32">
        <v>22.342397029778734</v>
      </c>
      <c r="U13" s="32">
        <v>23.223386620297813</v>
      </c>
      <c r="V13" s="32"/>
      <c r="W13" s="32">
        <v>21.965419620159096</v>
      </c>
      <c r="X13" s="32"/>
      <c r="Y13" s="10">
        <f t="shared" si="2"/>
        <v>22.423786642157438</v>
      </c>
      <c r="Z13" s="2">
        <f t="shared" si="3"/>
        <v>0.55485832552072334</v>
      </c>
      <c r="AK13" s="62"/>
    </row>
    <row r="14" spans="1:40" x14ac:dyDescent="0.35">
      <c r="A14" s="5"/>
      <c r="E14" s="16"/>
      <c r="F14" s="16"/>
      <c r="G14" s="23"/>
      <c r="H14" s="23"/>
      <c r="I14" s="16"/>
      <c r="J14" s="16"/>
      <c r="K14" s="23"/>
      <c r="L14" s="23"/>
      <c r="M14" s="32"/>
      <c r="N14" s="32"/>
      <c r="O14" s="16"/>
      <c r="P14" s="1"/>
      <c r="Q14" s="32"/>
      <c r="S14" s="32"/>
      <c r="U14" s="32"/>
      <c r="V14" s="32"/>
      <c r="Y14" s="10"/>
      <c r="AK14" s="62"/>
      <c r="AL14" s="16"/>
      <c r="AN14" s="10"/>
    </row>
    <row r="15" spans="1:40" s="16" customFormat="1" x14ac:dyDescent="0.35">
      <c r="A15" s="48" t="s">
        <v>124</v>
      </c>
      <c r="B15" s="96"/>
      <c r="C15" s="19"/>
      <c r="D15" s="19"/>
      <c r="G15" s="23"/>
      <c r="H15" s="23"/>
      <c r="K15" s="23"/>
      <c r="L15" s="23"/>
      <c r="M15" s="72"/>
      <c r="O15" s="27"/>
      <c r="Q15" s="27"/>
      <c r="S15" s="23"/>
      <c r="T15" s="23"/>
      <c r="U15" s="23"/>
      <c r="V15" s="23"/>
      <c r="W15" s="23"/>
      <c r="X15" s="23"/>
      <c r="Y15" s="48" t="s">
        <v>124</v>
      </c>
      <c r="Z15" s="99"/>
      <c r="AK15" s="62"/>
      <c r="AM15" s="2"/>
      <c r="AN15" s="10"/>
    </row>
    <row r="16" spans="1:40" s="16" customFormat="1" x14ac:dyDescent="0.35">
      <c r="A16" s="5" t="s">
        <v>7</v>
      </c>
      <c r="B16" s="21"/>
      <c r="C16" s="19"/>
      <c r="D16" s="19"/>
      <c r="G16" s="23">
        <f>G3-G9</f>
        <v>1.9889529216478792</v>
      </c>
      <c r="H16" s="23"/>
      <c r="K16" s="23">
        <f>K3-K9</f>
        <v>1.7733285499981335</v>
      </c>
      <c r="L16" s="23"/>
      <c r="M16" s="73">
        <f>M3-M9</f>
        <v>1.1099999999999994</v>
      </c>
      <c r="N16" s="27"/>
      <c r="O16" s="23">
        <f>O3-O9</f>
        <v>1.4773277071099784</v>
      </c>
      <c r="Q16" s="27">
        <f>Q3-Q9</f>
        <v>2.0750949840126438</v>
      </c>
      <c r="S16" s="27">
        <f>S3-S9</f>
        <v>2.648439540334568</v>
      </c>
      <c r="T16" s="2"/>
      <c r="U16" s="23">
        <f>U3-U9</f>
        <v>2.3594813727209747</v>
      </c>
      <c r="V16" s="23"/>
      <c r="W16" s="23">
        <f>W3-W9</f>
        <v>2.6306819975970015</v>
      </c>
      <c r="X16" s="23"/>
      <c r="Y16" s="10">
        <f>AVERAGE(G16,K16:W16)</f>
        <v>2.0079133841776473</v>
      </c>
      <c r="Z16" s="2">
        <f>STDEV(G16, K16:W16)</f>
        <v>0.54371566496092472</v>
      </c>
      <c r="AC16" s="60"/>
      <c r="AD16" s="60"/>
      <c r="AE16" s="60"/>
      <c r="AF16" s="60"/>
      <c r="AG16" s="60"/>
      <c r="AH16" s="60"/>
      <c r="AI16" s="61"/>
      <c r="AJ16" s="61"/>
      <c r="AK16" s="62"/>
      <c r="AM16" s="2"/>
      <c r="AN16" s="10"/>
    </row>
    <row r="17" spans="1:40" s="16" customFormat="1" x14ac:dyDescent="0.35">
      <c r="A17" s="5" t="s">
        <v>17</v>
      </c>
      <c r="B17" s="21"/>
      <c r="C17" s="19"/>
      <c r="D17" s="19"/>
      <c r="G17" s="23">
        <f>G4-G10</f>
        <v>-1.479815954327993</v>
      </c>
      <c r="H17" s="23"/>
      <c r="K17" s="23">
        <f>K4-K10</f>
        <v>-0.76878792651982764</v>
      </c>
      <c r="L17" s="23"/>
      <c r="M17" s="73">
        <f>M4-M10</f>
        <v>-2.5395635155831577</v>
      </c>
      <c r="N17" s="27"/>
      <c r="O17" s="23">
        <f>O4-O10</f>
        <v>-1.8566400713613476</v>
      </c>
      <c r="Q17" s="27">
        <f>Q4-Q10</f>
        <v>-1.1415621787421557</v>
      </c>
      <c r="S17" s="27">
        <f>S4-S10</f>
        <v>-0.55129516448586457</v>
      </c>
      <c r="T17" s="2"/>
      <c r="U17" s="23">
        <f>U4-U10</f>
        <v>-0.58102737614725797</v>
      </c>
      <c r="V17" s="23"/>
      <c r="W17" s="23">
        <f>W4-W10</f>
        <v>-0.76103177852082737</v>
      </c>
      <c r="X17" s="23"/>
      <c r="Y17" s="10">
        <f t="shared" ref="Y17:Y20" si="4">AVERAGE(G17,K17:W17)</f>
        <v>-1.2099654957110539</v>
      </c>
      <c r="Z17" s="2">
        <f t="shared" ref="Z17:Z20" si="5">STDEV(G17, K17:W17)</f>
        <v>0.70600547129536007</v>
      </c>
      <c r="AC17" s="60"/>
      <c r="AD17" s="60"/>
      <c r="AE17" s="60"/>
      <c r="AF17" s="60"/>
      <c r="AG17" s="60"/>
      <c r="AH17" s="60"/>
      <c r="AI17" s="61"/>
      <c r="AJ17" s="61"/>
      <c r="AK17" s="62"/>
      <c r="AM17" s="2"/>
      <c r="AN17" s="10"/>
    </row>
    <row r="18" spans="1:40" s="16" customFormat="1" x14ac:dyDescent="0.35">
      <c r="A18" s="5" t="s">
        <v>21</v>
      </c>
      <c r="B18" s="21"/>
      <c r="C18" s="19"/>
      <c r="D18" s="19"/>
      <c r="G18" s="23">
        <f>G5-G11</f>
        <v>-2.7538975367370924</v>
      </c>
      <c r="H18" s="23"/>
      <c r="K18" s="23">
        <f>K5-K11</f>
        <v>-3.2359289513165166</v>
      </c>
      <c r="L18" s="23"/>
      <c r="M18" s="73">
        <f>M5-M11</f>
        <v>-2.629999999999999</v>
      </c>
      <c r="N18" s="27"/>
      <c r="O18" s="23">
        <f>O5-O11</f>
        <v>-2.0050267319083019</v>
      </c>
      <c r="Q18" s="28"/>
      <c r="S18" s="27"/>
      <c r="T18" s="2"/>
      <c r="U18" s="23">
        <f>U5-U11</f>
        <v>-1.5214631707050756</v>
      </c>
      <c r="V18" s="23"/>
      <c r="W18" s="23"/>
      <c r="X18" s="23"/>
      <c r="Y18" s="10">
        <f t="shared" si="4"/>
        <v>-2.4292632781333969</v>
      </c>
      <c r="Z18" s="2">
        <f t="shared" si="5"/>
        <v>0.67090793404474691</v>
      </c>
      <c r="AB18"/>
      <c r="AC18" s="60"/>
      <c r="AD18" s="60"/>
      <c r="AE18" s="60"/>
      <c r="AF18" s="60"/>
      <c r="AG18" s="60"/>
      <c r="AH18" s="60"/>
      <c r="AI18" s="61"/>
      <c r="AJ18" s="61"/>
      <c r="AK18" s="62"/>
      <c r="AL18" s="2"/>
      <c r="AM18" s="2"/>
    </row>
    <row r="19" spans="1:40" s="16" customFormat="1" x14ac:dyDescent="0.35">
      <c r="A19" s="1" t="s">
        <v>16</v>
      </c>
      <c r="B19" s="21"/>
      <c r="C19" s="19"/>
      <c r="D19" s="19"/>
      <c r="E19" s="1"/>
      <c r="G19" s="23"/>
      <c r="H19" s="23"/>
      <c r="K19" s="23"/>
      <c r="L19" s="23"/>
      <c r="M19" s="73"/>
      <c r="N19" s="27"/>
      <c r="O19" s="23"/>
      <c r="Q19" s="27">
        <f>Q6-Q12</f>
        <v>2.5914463338950036</v>
      </c>
      <c r="S19" s="27">
        <f>S6-S12</f>
        <v>2.9619656813975404</v>
      </c>
      <c r="T19" s="2"/>
      <c r="U19" s="23">
        <f>U6-U12</f>
        <v>2.2177517950482724</v>
      </c>
      <c r="V19" s="23"/>
      <c r="W19" s="23">
        <f>W6-W12</f>
        <v>1.8255161310710974</v>
      </c>
      <c r="X19" s="23"/>
      <c r="Y19" s="10">
        <f t="shared" si="4"/>
        <v>2.3991699853529784</v>
      </c>
      <c r="Z19" s="2">
        <f t="shared" si="5"/>
        <v>0.48843303669347599</v>
      </c>
      <c r="AC19" s="60"/>
      <c r="AD19" s="60"/>
      <c r="AE19" s="60"/>
      <c r="AF19" s="60"/>
      <c r="AG19" s="60"/>
      <c r="AH19" s="60"/>
      <c r="AI19" s="61"/>
      <c r="AJ19" s="61"/>
      <c r="AK19" s="62"/>
      <c r="AL19" s="1"/>
      <c r="AM19" s="2"/>
    </row>
    <row r="20" spans="1:40" s="16" customFormat="1" x14ac:dyDescent="0.35">
      <c r="A20" s="1" t="s">
        <v>15</v>
      </c>
      <c r="B20" s="21"/>
      <c r="C20" s="19"/>
      <c r="D20" s="19"/>
      <c r="G20" s="23"/>
      <c r="H20" s="23"/>
      <c r="K20" s="23"/>
      <c r="L20" s="23"/>
      <c r="M20" s="73"/>
      <c r="N20" s="27"/>
      <c r="O20" s="23"/>
      <c r="Q20" s="27">
        <f>Q7-Q13</f>
        <v>-6.452149129403395E-2</v>
      </c>
      <c r="S20" s="27">
        <f>S7-S13</f>
        <v>0.6280271543079472</v>
      </c>
      <c r="T20" s="2"/>
      <c r="U20" s="23">
        <f>U7-U13</f>
        <v>-0.84012959037525548</v>
      </c>
      <c r="V20" s="23"/>
      <c r="W20" s="23">
        <f>W7-W13</f>
        <v>-0.60125927296638793</v>
      </c>
      <c r="X20" s="23"/>
      <c r="Y20" s="10">
        <f t="shared" si="4"/>
        <v>-0.21947080008193254</v>
      </c>
      <c r="Z20" s="2">
        <f t="shared" si="5"/>
        <v>0.65147060383532629</v>
      </c>
      <c r="AC20" s="60"/>
      <c r="AD20" s="60"/>
      <c r="AE20" s="60"/>
      <c r="AF20" s="60"/>
      <c r="AG20" s="60"/>
      <c r="AH20" s="60"/>
      <c r="AI20" s="61"/>
      <c r="AJ20" s="61"/>
      <c r="AK20" s="62"/>
      <c r="AM20" s="2"/>
      <c r="AN20" s="10"/>
    </row>
    <row r="21" spans="1:40" s="16" customFormat="1" x14ac:dyDescent="0.35">
      <c r="G21" s="23"/>
      <c r="H21" s="23"/>
      <c r="K21" s="23"/>
      <c r="L21" s="23"/>
      <c r="M21" s="73"/>
      <c r="N21" s="28"/>
      <c r="Q21" s="28"/>
      <c r="S21" s="10"/>
      <c r="T21" s="2"/>
      <c r="U21" s="10"/>
      <c r="V21" s="10"/>
      <c r="AC21" s="60"/>
      <c r="AD21" s="60"/>
      <c r="AE21" s="60"/>
      <c r="AF21" s="60"/>
      <c r="AG21" s="60"/>
      <c r="AH21" s="60"/>
      <c r="AI21" s="61"/>
      <c r="AJ21" s="61"/>
      <c r="AK21" s="62"/>
      <c r="AM21" s="2"/>
      <c r="AN21" s="10"/>
    </row>
    <row r="22" spans="1:40" x14ac:dyDescent="0.35">
      <c r="A22" s="48" t="s">
        <v>151</v>
      </c>
      <c r="B22" s="97"/>
      <c r="C22" s="22"/>
      <c r="D22" s="22"/>
      <c r="E22" s="2"/>
      <c r="G22" s="23"/>
      <c r="H22" s="23"/>
      <c r="I22" s="16"/>
      <c r="J22" s="16"/>
      <c r="K22" s="23"/>
      <c r="L22" s="23"/>
      <c r="M22" s="73"/>
      <c r="N22" s="27"/>
      <c r="O22" s="23"/>
      <c r="P22" s="16"/>
      <c r="Q22" s="27"/>
      <c r="S22" s="27"/>
      <c r="T22" s="16"/>
      <c r="U22" s="23"/>
      <c r="V22" s="23"/>
      <c r="W22" s="23"/>
      <c r="X22" s="23"/>
      <c r="Y22" s="1"/>
      <c r="AC22" s="60"/>
      <c r="AD22" s="60"/>
      <c r="AE22" s="60"/>
      <c r="AF22" s="60"/>
      <c r="AG22" s="60"/>
      <c r="AH22" s="60"/>
      <c r="AI22" s="61"/>
      <c r="AJ22" s="61"/>
      <c r="AK22" s="62"/>
    </row>
    <row r="23" spans="1:40" x14ac:dyDescent="0.35">
      <c r="A23" s="5" t="s">
        <v>7</v>
      </c>
      <c r="B23" s="22"/>
      <c r="C23" s="22"/>
      <c r="D23" s="22"/>
      <c r="E23" s="2"/>
      <c r="G23" s="23">
        <f>G16-$Y$16</f>
        <v>-1.896046252976813E-2</v>
      </c>
      <c r="H23" s="23"/>
      <c r="I23" s="1"/>
      <c r="K23" s="23">
        <f>K16-$Y$16</f>
        <v>-0.23458483417951381</v>
      </c>
      <c r="L23" s="23"/>
      <c r="M23" s="73">
        <f>M16-$Y$16</f>
        <v>-0.89791338417764788</v>
      </c>
      <c r="N23" s="27"/>
      <c r="O23" s="23">
        <f>O16-$Y$16</f>
        <v>-0.5305856770676689</v>
      </c>
      <c r="P23" s="1"/>
      <c r="Q23" s="27">
        <f>Q16-$Y$16</f>
        <v>6.7181599834996497E-2</v>
      </c>
      <c r="R23" s="14"/>
      <c r="S23" s="27">
        <f>S16-$Y$16</f>
        <v>0.64052615615692066</v>
      </c>
      <c r="T23" s="1"/>
      <c r="U23" s="23">
        <f>U16-$Y$16</f>
        <v>0.35156798854332738</v>
      </c>
      <c r="V23" s="23"/>
      <c r="W23" s="23">
        <f>W16-$Y$16</f>
        <v>0.62276861341935419</v>
      </c>
      <c r="X23" s="16"/>
      <c r="AC23" s="60"/>
      <c r="AD23" s="60"/>
      <c r="AE23" s="60"/>
      <c r="AF23" s="60"/>
      <c r="AG23" s="60"/>
      <c r="AH23" s="60"/>
      <c r="AI23" s="61"/>
      <c r="AJ23" s="61"/>
      <c r="AK23" s="62"/>
    </row>
    <row r="24" spans="1:40" x14ac:dyDescent="0.35">
      <c r="A24" s="5" t="s">
        <v>17</v>
      </c>
      <c r="B24" s="22"/>
      <c r="C24" s="22"/>
      <c r="D24" s="22"/>
      <c r="E24" s="2"/>
      <c r="G24" s="23">
        <f>G17-$Y$16</f>
        <v>-3.4877293385056403</v>
      </c>
      <c r="H24" s="23"/>
      <c r="I24" s="1"/>
      <c r="K24" s="23">
        <f>K17-$Y$16</f>
        <v>-2.7767013106974749</v>
      </c>
      <c r="L24" s="23"/>
      <c r="M24" s="73">
        <f>M17-$Y$16</f>
        <v>-4.547476899760805</v>
      </c>
      <c r="N24" s="27"/>
      <c r="O24" s="23">
        <f>O17-$Y$16</f>
        <v>-3.8645534555389949</v>
      </c>
      <c r="P24" s="1"/>
      <c r="Q24" s="27">
        <f>Q17-$Y$16</f>
        <v>-3.149475562919803</v>
      </c>
      <c r="R24" s="14"/>
      <c r="S24" s="27">
        <f>S17-$Y$16</f>
        <v>-2.5592085486635119</v>
      </c>
      <c r="T24" s="1"/>
      <c r="U24" s="23">
        <f>U17-$Y$16</f>
        <v>-2.5889407603249053</v>
      </c>
      <c r="V24" s="23"/>
      <c r="W24" s="23">
        <f>W17-$Y$16</f>
        <v>-2.7689451626984747</v>
      </c>
      <c r="X24" s="16"/>
      <c r="AC24" s="60"/>
      <c r="AD24" s="60"/>
      <c r="AE24" s="60"/>
      <c r="AF24" s="60"/>
      <c r="AG24" s="60"/>
      <c r="AH24" s="60"/>
      <c r="AI24" s="61"/>
      <c r="AJ24" s="61"/>
      <c r="AK24" s="62"/>
    </row>
    <row r="25" spans="1:40" x14ac:dyDescent="0.35">
      <c r="A25" s="5" t="s">
        <v>21</v>
      </c>
      <c r="B25" s="22"/>
      <c r="C25" s="22"/>
      <c r="D25" s="22"/>
      <c r="E25" s="2"/>
      <c r="G25" s="23">
        <f>G18-$Y$16</f>
        <v>-4.7618109209147397</v>
      </c>
      <c r="H25" s="23"/>
      <c r="I25" s="1"/>
      <c r="K25" s="23">
        <f>K18-$Y$16</f>
        <v>-5.2438423354941639</v>
      </c>
      <c r="L25" s="23"/>
      <c r="M25" s="73">
        <f>M18-$Y$16</f>
        <v>-4.6379133841776463</v>
      </c>
      <c r="N25" s="27"/>
      <c r="O25" s="23">
        <f>O18-$Y$16</f>
        <v>-4.0129401160859492</v>
      </c>
      <c r="P25" s="1"/>
      <c r="Q25" s="25"/>
      <c r="R25" s="14"/>
      <c r="S25" s="27"/>
      <c r="T25" s="1"/>
      <c r="U25" s="23">
        <f>U18-$Y$16</f>
        <v>-3.5293765548827229</v>
      </c>
      <c r="V25" s="23"/>
      <c r="W25" s="23"/>
      <c r="X25" s="16"/>
      <c r="AC25" s="60"/>
      <c r="AD25" s="60"/>
      <c r="AE25" s="60"/>
      <c r="AF25" s="60"/>
      <c r="AG25" s="60"/>
      <c r="AH25" s="60"/>
      <c r="AI25" s="61"/>
      <c r="AJ25" s="61"/>
      <c r="AK25" s="62"/>
    </row>
    <row r="26" spans="1:40" x14ac:dyDescent="0.35">
      <c r="A26" s="1" t="s">
        <v>16</v>
      </c>
      <c r="B26" s="22"/>
      <c r="C26" s="22"/>
      <c r="D26" s="22"/>
      <c r="E26" s="2"/>
      <c r="G26" s="1"/>
      <c r="H26" s="1"/>
      <c r="I26" s="1"/>
      <c r="K26" s="1"/>
      <c r="L26" s="1"/>
      <c r="M26" s="73"/>
      <c r="N26" s="27"/>
      <c r="O26" s="1"/>
      <c r="P26" s="1"/>
      <c r="Q26" s="27">
        <f>Q19-$Y$16</f>
        <v>0.58353294971735625</v>
      </c>
      <c r="R26" s="14"/>
      <c r="S26" s="27">
        <f>S19-$Y$16</f>
        <v>0.95405229721989304</v>
      </c>
      <c r="T26" s="1"/>
      <c r="U26" s="23">
        <f>U19-$Y$16</f>
        <v>0.20983841087062505</v>
      </c>
      <c r="V26" s="23"/>
      <c r="W26" s="23">
        <f>W19-$Y$16</f>
        <v>-0.18239725310654986</v>
      </c>
      <c r="X26" s="16"/>
      <c r="AC26" s="60"/>
      <c r="AD26" s="60"/>
      <c r="AE26" s="60"/>
      <c r="AF26" s="60"/>
      <c r="AG26" s="60"/>
      <c r="AH26" s="60"/>
      <c r="AI26" s="61"/>
      <c r="AJ26" s="61"/>
      <c r="AK26" s="62"/>
    </row>
    <row r="27" spans="1:40" x14ac:dyDescent="0.35">
      <c r="A27" s="1" t="s">
        <v>15</v>
      </c>
      <c r="B27" s="22"/>
      <c r="C27" s="22"/>
      <c r="D27" s="22"/>
      <c r="E27" s="2"/>
      <c r="G27" s="1"/>
      <c r="H27" s="1"/>
      <c r="I27" s="1"/>
      <c r="K27" s="1"/>
      <c r="L27" s="1"/>
      <c r="M27" s="73"/>
      <c r="N27" s="27"/>
      <c r="O27" s="1"/>
      <c r="P27" s="1"/>
      <c r="Q27" s="27">
        <f>Q20-$Y$16</f>
        <v>-2.0724348754716813</v>
      </c>
      <c r="R27" s="14"/>
      <c r="S27" s="27">
        <f>S20-$Y$16</f>
        <v>-1.3798862298697001</v>
      </c>
      <c r="T27" s="1"/>
      <c r="U27" s="23">
        <f>U20-$Y$16</f>
        <v>-2.8480429745529028</v>
      </c>
      <c r="V27" s="23"/>
      <c r="W27" s="23">
        <f>W20-$Y$16</f>
        <v>-2.6091726571440352</v>
      </c>
      <c r="X27" s="16"/>
      <c r="AC27" s="60"/>
      <c r="AD27" s="60"/>
      <c r="AE27" s="60"/>
      <c r="AF27" s="60"/>
      <c r="AG27" s="60"/>
      <c r="AH27" s="60"/>
      <c r="AI27" s="61"/>
      <c r="AJ27" s="61"/>
      <c r="AK27" s="62"/>
    </row>
    <row r="28" spans="1:40" x14ac:dyDescent="0.35">
      <c r="A28" s="77" t="s">
        <v>150</v>
      </c>
      <c r="B28" s="100"/>
      <c r="E28" s="2"/>
      <c r="G28" s="1"/>
      <c r="H28" s="1"/>
      <c r="I28" s="1"/>
      <c r="K28" s="1"/>
      <c r="L28" s="1"/>
      <c r="N28" s="25"/>
      <c r="O28" s="1"/>
      <c r="P28" s="1"/>
      <c r="Q28" s="25"/>
      <c r="R28" s="14"/>
      <c r="S28" s="25"/>
      <c r="T28" s="1"/>
      <c r="U28" s="1"/>
      <c r="V28" s="1"/>
      <c r="W28" s="1"/>
      <c r="AC28" s="60"/>
      <c r="AD28" s="60"/>
      <c r="AE28" s="60"/>
      <c r="AF28" s="60"/>
      <c r="AG28" s="60"/>
      <c r="AH28" s="60"/>
      <c r="AI28" s="61"/>
      <c r="AJ28" s="61"/>
      <c r="AK28" s="62"/>
    </row>
    <row r="29" spans="1:40" x14ac:dyDescent="0.35">
      <c r="A29" s="48" t="s">
        <v>18</v>
      </c>
      <c r="E29" s="2"/>
      <c r="G29" s="23"/>
      <c r="H29" s="23"/>
      <c r="I29" s="23"/>
      <c r="J29" s="23"/>
      <c r="K29" s="23"/>
      <c r="L29" s="23"/>
      <c r="M29" s="73"/>
      <c r="N29" s="27"/>
      <c r="O29" s="23"/>
      <c r="P29" s="23"/>
      <c r="Q29" s="27"/>
      <c r="R29" s="14"/>
      <c r="S29" s="27"/>
      <c r="T29" s="23"/>
      <c r="U29" s="23"/>
      <c r="V29" s="23"/>
      <c r="W29" s="23"/>
      <c r="X29" s="23"/>
      <c r="AC29" s="60"/>
      <c r="AD29" s="60"/>
      <c r="AE29" s="60"/>
      <c r="AF29" s="60"/>
      <c r="AG29" s="60"/>
      <c r="AH29" s="60"/>
      <c r="AI29" s="61"/>
      <c r="AJ29" s="61"/>
      <c r="AK29" s="62"/>
    </row>
    <row r="30" spans="1:40" x14ac:dyDescent="0.35">
      <c r="A30" s="5" t="s">
        <v>7</v>
      </c>
      <c r="E30" s="2"/>
      <c r="G30" s="23">
        <f>2^-G23</f>
        <v>1.0132291319444269</v>
      </c>
      <c r="H30" s="23"/>
      <c r="I30" s="1"/>
      <c r="K30" s="23">
        <f>2^-K23</f>
        <v>1.1765681062954032</v>
      </c>
      <c r="L30" s="23"/>
      <c r="M30" s="73">
        <f>2^-M23</f>
        <v>1.8633689832115632</v>
      </c>
      <c r="N30" s="27"/>
      <c r="O30" s="23">
        <f>2^-O23</f>
        <v>1.4445154926067336</v>
      </c>
      <c r="P30" s="1"/>
      <c r="Q30" s="27">
        <f>2^-Q23</f>
        <v>0.95450085838719978</v>
      </c>
      <c r="R30" s="14"/>
      <c r="S30" s="27">
        <f>2^-S23</f>
        <v>0.64147895639401054</v>
      </c>
      <c r="T30" s="1"/>
      <c r="U30" s="23">
        <f>2^-U23</f>
        <v>0.7837318383725177</v>
      </c>
      <c r="V30" s="23"/>
      <c r="W30" s="23">
        <f>2^-W23</f>
        <v>0.64942345076429253</v>
      </c>
      <c r="X30" s="16"/>
      <c r="AC30" s="60"/>
      <c r="AD30" s="60"/>
      <c r="AE30" s="60"/>
      <c r="AF30" s="60"/>
      <c r="AG30" s="60"/>
      <c r="AH30" s="60"/>
      <c r="AI30" s="61"/>
      <c r="AJ30" s="61"/>
      <c r="AK30" s="62"/>
    </row>
    <row r="31" spans="1:40" x14ac:dyDescent="0.35">
      <c r="A31" s="5" t="s">
        <v>17</v>
      </c>
      <c r="E31" s="2"/>
      <c r="G31" s="23">
        <f>2^-G24</f>
        <v>11.217889239121714</v>
      </c>
      <c r="H31" s="23"/>
      <c r="I31" s="1"/>
      <c r="K31" s="23">
        <f>2^-K24</f>
        <v>6.8528367097810277</v>
      </c>
      <c r="L31" s="23"/>
      <c r="M31" s="73">
        <f>2^-M24</f>
        <v>23.384438779662524</v>
      </c>
      <c r="N31" s="27"/>
      <c r="O31" s="23">
        <f>2^-O24</f>
        <v>14.566208091862373</v>
      </c>
      <c r="P31" s="1"/>
      <c r="Q31" s="27">
        <f>2^-Q24</f>
        <v>8.8733296276655249</v>
      </c>
      <c r="R31" s="14"/>
      <c r="S31" s="27">
        <f>2^-S24</f>
        <v>5.8938426656336116</v>
      </c>
      <c r="T31" s="1"/>
      <c r="U31" s="23">
        <f>2^-U24</f>
        <v>6.0165679492898319</v>
      </c>
      <c r="V31" s="23"/>
      <c r="W31" s="23">
        <f>2^-W24</f>
        <v>6.8160936737668623</v>
      </c>
      <c r="X31" s="16"/>
      <c r="AC31" s="60"/>
      <c r="AD31" s="60"/>
      <c r="AE31" s="60"/>
      <c r="AF31" s="60"/>
      <c r="AG31" s="60"/>
      <c r="AH31" s="60"/>
      <c r="AI31" s="61"/>
      <c r="AJ31" s="61"/>
      <c r="AK31" s="62"/>
    </row>
    <row r="32" spans="1:40" x14ac:dyDescent="0.35">
      <c r="A32" s="5" t="s">
        <v>21</v>
      </c>
      <c r="E32" s="2"/>
      <c r="G32" s="23">
        <f>2^-G25</f>
        <v>27.129883002690715</v>
      </c>
      <c r="H32" s="23"/>
      <c r="I32" s="1"/>
      <c r="K32" s="23">
        <f>2^-K25</f>
        <v>37.892550276749041</v>
      </c>
      <c r="L32" s="23"/>
      <c r="M32" s="73">
        <f>2^-M25</f>
        <v>24.89723083707997</v>
      </c>
      <c r="N32" s="27"/>
      <c r="O32" s="23">
        <f>2^-O25</f>
        <v>16.144156010067547</v>
      </c>
      <c r="P32" s="1"/>
      <c r="Q32" s="25"/>
      <c r="R32" s="14"/>
      <c r="S32" s="27"/>
      <c r="T32" s="1"/>
      <c r="U32" s="23">
        <f>2^-U25</f>
        <v>11.546442815055629</v>
      </c>
      <c r="V32" s="23"/>
      <c r="W32" s="23"/>
      <c r="X32" s="16"/>
      <c r="AC32" s="60"/>
      <c r="AD32" s="60"/>
      <c r="AE32" s="60"/>
      <c r="AF32" s="60"/>
      <c r="AG32" s="60"/>
      <c r="AH32" s="60"/>
      <c r="AI32" s="61"/>
      <c r="AJ32" s="61"/>
      <c r="AK32" s="62"/>
    </row>
    <row r="33" spans="1:37" x14ac:dyDescent="0.35">
      <c r="A33" s="1" t="s">
        <v>16</v>
      </c>
      <c r="E33" s="2"/>
      <c r="G33" s="1"/>
      <c r="H33" s="1"/>
      <c r="I33" s="1"/>
      <c r="K33" s="1"/>
      <c r="L33" s="1"/>
      <c r="M33" s="73"/>
      <c r="N33" s="27"/>
      <c r="O33" s="1"/>
      <c r="P33" s="1"/>
      <c r="Q33" s="27">
        <f>2^-Q26</f>
        <v>0.66732758689379612</v>
      </c>
      <c r="R33" s="14"/>
      <c r="S33" s="27">
        <f>2^-S26</f>
        <v>0.51618055602739132</v>
      </c>
      <c r="T33" s="1"/>
      <c r="U33" s="23">
        <f>2^-U26</f>
        <v>0.8646340692662654</v>
      </c>
      <c r="V33" s="23"/>
      <c r="W33" s="23">
        <f>2^-W26</f>
        <v>1.1347679057907352</v>
      </c>
      <c r="X33" s="16"/>
      <c r="AC33" s="60"/>
      <c r="AD33" s="60"/>
      <c r="AE33" s="60"/>
      <c r="AF33" s="60"/>
      <c r="AG33" s="60"/>
      <c r="AH33" s="60"/>
      <c r="AI33" s="61"/>
      <c r="AJ33" s="61"/>
      <c r="AK33" s="62"/>
    </row>
    <row r="34" spans="1:37" x14ac:dyDescent="0.35">
      <c r="A34" s="1" t="s">
        <v>15</v>
      </c>
      <c r="E34" s="2"/>
      <c r="G34" s="1"/>
      <c r="H34" s="1"/>
      <c r="I34" s="1"/>
      <c r="K34" s="1"/>
      <c r="L34" s="1"/>
      <c r="M34" s="73"/>
      <c r="N34" s="27"/>
      <c r="O34" s="1"/>
      <c r="P34" s="1"/>
      <c r="Q34" s="27">
        <f>2^-Q27</f>
        <v>4.2059592589751134</v>
      </c>
      <c r="R34" s="14"/>
      <c r="S34" s="27">
        <f>2^-S27</f>
        <v>2.6024784727833756</v>
      </c>
      <c r="T34" s="1"/>
      <c r="U34" s="23">
        <f>2^-U27</f>
        <v>7.2002299133716097</v>
      </c>
      <c r="V34" s="23"/>
      <c r="W34" s="23">
        <f>2^-W27</f>
        <v>6.1015367818060842</v>
      </c>
      <c r="X34" s="16"/>
      <c r="AC34" s="60"/>
      <c r="AD34" s="60"/>
      <c r="AE34" s="60"/>
      <c r="AF34" s="60"/>
      <c r="AG34" s="60"/>
      <c r="AH34" s="60"/>
      <c r="AI34" s="61"/>
      <c r="AJ34" s="61"/>
      <c r="AK34" s="62"/>
    </row>
    <row r="35" spans="1:37" x14ac:dyDescent="0.35">
      <c r="Y35" s="16"/>
      <c r="AC35" s="60"/>
      <c r="AD35" s="60"/>
      <c r="AE35" s="60"/>
      <c r="AF35" s="60"/>
      <c r="AG35" s="60"/>
      <c r="AH35" s="60"/>
      <c r="AI35" s="61"/>
      <c r="AJ35" s="61"/>
      <c r="AK35" s="62"/>
    </row>
    <row r="36" spans="1:37" x14ac:dyDescent="0.35">
      <c r="A36" s="21"/>
      <c r="B36" s="22"/>
      <c r="C36" s="22"/>
      <c r="D36" s="22"/>
      <c r="E36" s="20"/>
      <c r="F36" s="19"/>
      <c r="G36" s="19"/>
      <c r="H36" s="19"/>
      <c r="I36" s="19"/>
      <c r="J36" s="18"/>
      <c r="AC36" s="60"/>
      <c r="AD36" s="60"/>
      <c r="AE36" s="60"/>
      <c r="AF36" s="60"/>
      <c r="AG36" s="60"/>
      <c r="AH36" s="60"/>
      <c r="AI36" s="61"/>
      <c r="AJ36" s="61"/>
      <c r="AK36" s="62"/>
    </row>
    <row r="37" spans="1:37" x14ac:dyDescent="0.35">
      <c r="A37" s="21"/>
      <c r="B37" s="22"/>
      <c r="C37" s="22"/>
      <c r="D37" s="22"/>
      <c r="E37" s="20"/>
      <c r="F37" s="19"/>
      <c r="G37" s="19"/>
      <c r="H37" s="19"/>
      <c r="I37" s="19"/>
      <c r="J37" s="18"/>
      <c r="AC37" s="60"/>
      <c r="AD37" s="60"/>
      <c r="AE37" s="60"/>
      <c r="AF37" s="60"/>
      <c r="AG37" s="60"/>
      <c r="AH37" s="60"/>
      <c r="AI37" s="61"/>
      <c r="AJ37" s="61"/>
      <c r="AK37" s="62"/>
    </row>
    <row r="38" spans="1:37" x14ac:dyDescent="0.35">
      <c r="A38" s="21"/>
      <c r="B38" s="22"/>
      <c r="C38" s="22"/>
      <c r="D38" s="22"/>
      <c r="E38" s="20"/>
      <c r="F38" s="19"/>
      <c r="G38" s="19"/>
      <c r="H38" s="19"/>
      <c r="I38" s="19"/>
      <c r="J38" s="18"/>
      <c r="AC38" s="60"/>
      <c r="AD38" s="60"/>
      <c r="AE38" s="60"/>
      <c r="AF38" s="60"/>
      <c r="AG38" s="60"/>
      <c r="AH38" s="60"/>
      <c r="AI38" s="61"/>
      <c r="AJ38" s="61"/>
      <c r="AK38" s="62"/>
    </row>
    <row r="39" spans="1:37" x14ac:dyDescent="0.35">
      <c r="A39" s="21"/>
      <c r="B39" s="22"/>
      <c r="C39" s="22"/>
      <c r="D39" s="22"/>
      <c r="E39" s="20"/>
      <c r="F39" s="19"/>
      <c r="G39" s="19"/>
      <c r="H39" s="19"/>
      <c r="I39" s="19"/>
      <c r="J39" s="18"/>
      <c r="AC39" s="60"/>
      <c r="AD39" s="60"/>
      <c r="AE39" s="60"/>
      <c r="AF39" s="60"/>
      <c r="AG39" s="60"/>
      <c r="AH39" s="60"/>
      <c r="AI39" s="61"/>
      <c r="AJ39" s="61"/>
      <c r="AK39" s="62"/>
    </row>
    <row r="40" spans="1:37" x14ac:dyDescent="0.35">
      <c r="A40" s="21"/>
      <c r="B40" s="22"/>
      <c r="C40" s="22"/>
      <c r="D40" s="22"/>
      <c r="E40" s="20"/>
      <c r="F40" s="19"/>
      <c r="G40" s="19"/>
      <c r="H40" s="19"/>
      <c r="I40" s="19"/>
      <c r="J40" s="18"/>
      <c r="AC40" s="60"/>
      <c r="AD40" s="60"/>
      <c r="AE40" s="60"/>
      <c r="AF40" s="60"/>
      <c r="AG40" s="60"/>
      <c r="AH40" s="60"/>
      <c r="AI40" s="61"/>
      <c r="AJ40" s="61"/>
      <c r="AK40" s="62"/>
    </row>
    <row r="41" spans="1:37" x14ac:dyDescent="0.35">
      <c r="A41" s="21"/>
      <c r="B41" s="22"/>
      <c r="C41" s="22"/>
      <c r="D41" s="22"/>
      <c r="E41" s="20"/>
      <c r="F41" s="19"/>
      <c r="G41" s="19"/>
      <c r="H41" s="19"/>
      <c r="I41" s="19"/>
      <c r="J41" s="18"/>
      <c r="AC41" s="66"/>
      <c r="AD41" s="66"/>
      <c r="AE41" s="66"/>
      <c r="AF41" s="66"/>
      <c r="AG41" s="66"/>
      <c r="AH41" s="66"/>
      <c r="AI41" s="67"/>
      <c r="AJ41" s="67"/>
      <c r="AK41" s="68"/>
    </row>
    <row r="42" spans="1:37" x14ac:dyDescent="0.35">
      <c r="A42" s="21"/>
      <c r="B42" s="22"/>
      <c r="C42" s="22"/>
      <c r="D42" s="22"/>
      <c r="E42" s="20"/>
      <c r="F42" s="19"/>
      <c r="G42" s="19"/>
      <c r="H42" s="19"/>
      <c r="I42" s="19"/>
      <c r="J42" s="18"/>
      <c r="AC42" s="66"/>
      <c r="AD42" s="66"/>
      <c r="AE42" s="66"/>
      <c r="AF42" s="66"/>
      <c r="AG42" s="66"/>
      <c r="AH42" s="66"/>
      <c r="AI42" s="67"/>
      <c r="AJ42" s="67"/>
      <c r="AK42" s="68"/>
    </row>
    <row r="43" spans="1:37" x14ac:dyDescent="0.35">
      <c r="A43" s="21"/>
      <c r="B43" s="22"/>
      <c r="C43" s="22"/>
      <c r="D43" s="22"/>
      <c r="E43" s="20"/>
      <c r="F43" s="19"/>
      <c r="G43" s="19"/>
      <c r="H43" s="19"/>
      <c r="I43" s="19"/>
      <c r="J43" s="18"/>
      <c r="AC43" s="66"/>
      <c r="AD43" s="66"/>
      <c r="AE43" s="66"/>
      <c r="AF43" s="66"/>
      <c r="AG43" s="66"/>
      <c r="AH43" s="66"/>
      <c r="AI43" s="67"/>
      <c r="AJ43" s="67"/>
      <c r="AK43" s="68"/>
    </row>
    <row r="44" spans="1:37" x14ac:dyDescent="0.35">
      <c r="A44" s="21"/>
      <c r="B44" s="22"/>
      <c r="C44" s="22"/>
      <c r="D44" s="22"/>
      <c r="E44" s="20"/>
      <c r="F44" s="19"/>
      <c r="G44" s="19"/>
      <c r="H44" s="19"/>
      <c r="I44" s="19"/>
      <c r="J44" s="18"/>
      <c r="AC44" s="66"/>
      <c r="AD44" s="66"/>
      <c r="AE44" s="66"/>
      <c r="AF44" s="66"/>
      <c r="AG44" s="66"/>
      <c r="AH44" s="66"/>
      <c r="AI44" s="67"/>
      <c r="AJ44" s="67"/>
      <c r="AK44" s="68"/>
    </row>
    <row r="45" spans="1:37" x14ac:dyDescent="0.35">
      <c r="A45" s="21"/>
      <c r="B45" s="22"/>
      <c r="C45" s="22"/>
      <c r="D45" s="22"/>
      <c r="E45" s="20"/>
      <c r="F45" s="19"/>
      <c r="G45" s="19"/>
      <c r="H45" s="19"/>
      <c r="I45" s="19"/>
      <c r="J45" s="18"/>
      <c r="AC45" s="66"/>
      <c r="AD45" s="66"/>
      <c r="AE45" s="66"/>
      <c r="AF45" s="66"/>
      <c r="AG45" s="66"/>
      <c r="AH45" s="66"/>
      <c r="AI45" s="67"/>
      <c r="AJ45" s="67"/>
      <c r="AK45" s="68"/>
    </row>
    <row r="46" spans="1:37" x14ac:dyDescent="0.35">
      <c r="A46" s="21"/>
      <c r="B46" s="22"/>
      <c r="C46" s="22"/>
      <c r="D46" s="22"/>
      <c r="E46" s="20"/>
      <c r="F46" s="19"/>
      <c r="G46" s="19"/>
      <c r="H46" s="19"/>
      <c r="I46" s="19"/>
      <c r="J46" s="18"/>
      <c r="AC46" s="66"/>
      <c r="AD46" s="66"/>
      <c r="AE46" s="66"/>
      <c r="AF46" s="66"/>
      <c r="AG46" s="66"/>
      <c r="AH46" s="66"/>
      <c r="AI46" s="67"/>
      <c r="AJ46" s="67"/>
      <c r="AK46" s="68"/>
    </row>
    <row r="47" spans="1:37" x14ac:dyDescent="0.35">
      <c r="A47" s="21"/>
      <c r="B47" s="22"/>
      <c r="C47" s="22"/>
      <c r="D47" s="22"/>
      <c r="E47" s="20"/>
      <c r="F47" s="19"/>
      <c r="G47" s="19"/>
      <c r="H47" s="19"/>
      <c r="I47" s="19"/>
      <c r="J47" s="18"/>
    </row>
    <row r="48" spans="1:37" x14ac:dyDescent="0.35">
      <c r="A48" s="21"/>
      <c r="B48" s="22"/>
      <c r="C48" s="22"/>
      <c r="D48" s="22"/>
      <c r="E48" s="20"/>
      <c r="F48" s="19"/>
      <c r="G48" s="19"/>
      <c r="H48" s="19"/>
      <c r="I48" s="19"/>
      <c r="J48" s="18"/>
    </row>
    <row r="49" spans="1:10" x14ac:dyDescent="0.35">
      <c r="A49" s="21"/>
      <c r="B49" s="22"/>
      <c r="C49" s="22"/>
      <c r="D49" s="22"/>
      <c r="E49" s="20"/>
      <c r="F49" s="19"/>
      <c r="G49" s="19"/>
      <c r="H49" s="19"/>
      <c r="I49" s="19"/>
      <c r="J49" s="18"/>
    </row>
    <row r="50" spans="1:10" x14ac:dyDescent="0.35">
      <c r="A50" s="21"/>
      <c r="B50" s="22"/>
      <c r="C50" s="22"/>
      <c r="D50" s="22"/>
      <c r="E50" s="20"/>
      <c r="F50" s="19"/>
      <c r="G50" s="19"/>
      <c r="H50" s="19"/>
      <c r="I50" s="19"/>
      <c r="J50" s="18"/>
    </row>
    <row r="51" spans="1:10" x14ac:dyDescent="0.35">
      <c r="A51" s="21"/>
      <c r="B51" s="22"/>
      <c r="C51" s="22"/>
      <c r="D51" s="22"/>
      <c r="E51" s="20"/>
      <c r="F51" s="19"/>
      <c r="G51" s="19"/>
      <c r="H51" s="19"/>
      <c r="I51" s="19"/>
      <c r="J51" s="18"/>
    </row>
    <row r="52" spans="1:10" x14ac:dyDescent="0.35">
      <c r="A52" s="21"/>
      <c r="B52" s="22"/>
      <c r="C52" s="22"/>
      <c r="D52" s="22"/>
      <c r="E52" s="20"/>
      <c r="F52" s="19"/>
      <c r="G52" s="19"/>
      <c r="H52" s="19"/>
      <c r="I52" s="19"/>
      <c r="J52" s="18"/>
    </row>
    <row r="53" spans="1:10" x14ac:dyDescent="0.35">
      <c r="A53" s="21"/>
      <c r="B53" s="22"/>
      <c r="C53" s="22"/>
      <c r="D53" s="22"/>
      <c r="E53" s="20"/>
      <c r="F53" s="19"/>
      <c r="G53" s="19"/>
      <c r="H53" s="19"/>
      <c r="I53" s="19"/>
      <c r="J53" s="18"/>
    </row>
    <row r="54" spans="1:10" x14ac:dyDescent="0.35">
      <c r="A54" s="21"/>
      <c r="B54" s="22"/>
      <c r="C54" s="22"/>
      <c r="D54" s="22"/>
      <c r="E54" s="20"/>
      <c r="F54" s="19"/>
      <c r="G54" s="19"/>
      <c r="H54" s="19"/>
      <c r="I54" s="19"/>
      <c r="J54" s="18"/>
    </row>
    <row r="55" spans="1:10" x14ac:dyDescent="0.35">
      <c r="A55" s="21"/>
      <c r="B55" s="22"/>
      <c r="C55" s="22"/>
      <c r="D55" s="22"/>
      <c r="E55" s="20"/>
      <c r="F55" s="19"/>
      <c r="G55" s="19"/>
      <c r="H55" s="19"/>
      <c r="I55" s="19"/>
      <c r="J55" s="18"/>
    </row>
    <row r="56" spans="1:10" x14ac:dyDescent="0.35">
      <c r="A56" s="21"/>
      <c r="B56" s="22"/>
      <c r="C56" s="22"/>
      <c r="D56" s="22"/>
      <c r="E56" s="20"/>
      <c r="F56" s="19"/>
      <c r="G56" s="19"/>
      <c r="H56" s="19"/>
      <c r="I56" s="19"/>
      <c r="J56" s="18"/>
    </row>
    <row r="57" spans="1:10" x14ac:dyDescent="0.35">
      <c r="A57" s="21"/>
      <c r="B57" s="22"/>
      <c r="C57" s="22"/>
      <c r="D57" s="22"/>
      <c r="E57" s="20"/>
      <c r="F57" s="19"/>
      <c r="G57" s="19"/>
      <c r="H57" s="19"/>
      <c r="I57" s="19"/>
      <c r="J57" s="18"/>
    </row>
    <row r="58" spans="1:10" x14ac:dyDescent="0.35">
      <c r="A58" s="21"/>
      <c r="B58" s="22"/>
      <c r="C58" s="22"/>
      <c r="D58" s="22"/>
      <c r="E58" s="20"/>
      <c r="F58" s="19"/>
      <c r="G58" s="19"/>
      <c r="H58" s="19"/>
      <c r="I58" s="19"/>
      <c r="J58" s="18"/>
    </row>
    <row r="59" spans="1:10" x14ac:dyDescent="0.35">
      <c r="A59" s="21"/>
      <c r="B59" s="22"/>
      <c r="C59" s="22"/>
      <c r="D59" s="22"/>
      <c r="E59" s="20"/>
      <c r="F59" s="19"/>
      <c r="G59" s="19"/>
      <c r="H59" s="19"/>
      <c r="I59" s="19"/>
      <c r="J59" s="18"/>
    </row>
    <row r="60" spans="1:10" x14ac:dyDescent="0.35">
      <c r="A60" s="21"/>
      <c r="B60" s="22"/>
      <c r="C60" s="22"/>
      <c r="D60" s="22"/>
      <c r="E60" s="20"/>
      <c r="F60" s="19"/>
      <c r="G60" s="19"/>
      <c r="H60" s="19"/>
      <c r="I60" s="19"/>
      <c r="J60" s="18"/>
    </row>
    <row r="61" spans="1:10" x14ac:dyDescent="0.35">
      <c r="A61" s="21"/>
      <c r="B61" s="22"/>
      <c r="C61" s="22"/>
      <c r="D61" s="22"/>
      <c r="E61" s="20"/>
      <c r="F61" s="19"/>
      <c r="G61" s="19"/>
      <c r="H61" s="19"/>
      <c r="I61" s="19"/>
      <c r="J61" s="18"/>
    </row>
    <row r="62" spans="1:10" x14ac:dyDescent="0.35">
      <c r="A62" s="21"/>
      <c r="B62" s="22"/>
      <c r="C62" s="22"/>
      <c r="D62" s="22"/>
      <c r="E62" s="20"/>
      <c r="F62" s="19"/>
      <c r="G62" s="19"/>
      <c r="H62" s="19"/>
      <c r="I62" s="19"/>
      <c r="J62" s="18"/>
    </row>
    <row r="63" spans="1:10" x14ac:dyDescent="0.35">
      <c r="A63" s="21"/>
      <c r="B63" s="22"/>
      <c r="C63" s="22"/>
      <c r="D63" s="22"/>
      <c r="E63" s="20"/>
      <c r="F63" s="19"/>
      <c r="G63" s="19"/>
      <c r="H63" s="19"/>
      <c r="I63" s="19"/>
      <c r="J63" s="18"/>
    </row>
    <row r="64" spans="1:10" x14ac:dyDescent="0.35">
      <c r="A64" s="21"/>
      <c r="B64" s="22"/>
      <c r="C64" s="22"/>
      <c r="D64" s="22"/>
      <c r="E64" s="20"/>
      <c r="F64" s="19"/>
      <c r="G64" s="19"/>
      <c r="H64" s="19"/>
      <c r="I64" s="19"/>
      <c r="J64" s="18"/>
    </row>
    <row r="65" spans="1:10" x14ac:dyDescent="0.35">
      <c r="A65" s="21"/>
      <c r="B65" s="22"/>
      <c r="C65" s="22"/>
      <c r="D65" s="22"/>
      <c r="E65" s="20"/>
      <c r="F65" s="19"/>
      <c r="G65" s="19"/>
      <c r="H65" s="19"/>
      <c r="I65" s="19"/>
      <c r="J65" s="18"/>
    </row>
    <row r="66" spans="1:10" x14ac:dyDescent="0.35">
      <c r="A66" s="21"/>
      <c r="B66" s="22"/>
      <c r="C66" s="22"/>
      <c r="D66" s="22"/>
      <c r="E66" s="20"/>
      <c r="F66" s="19"/>
      <c r="G66" s="19"/>
      <c r="H66" s="19"/>
      <c r="I66" s="19"/>
      <c r="J66" s="18"/>
    </row>
    <row r="67" spans="1:10" x14ac:dyDescent="0.35">
      <c r="A67" s="21"/>
      <c r="B67" s="22"/>
      <c r="C67" s="22"/>
      <c r="D67" s="22"/>
      <c r="E67" s="20"/>
      <c r="F67" s="19"/>
      <c r="G67" s="19"/>
      <c r="H67" s="19"/>
      <c r="I67" s="19"/>
      <c r="J67" s="18"/>
    </row>
    <row r="68" spans="1:10" x14ac:dyDescent="0.35">
      <c r="A68" s="21"/>
      <c r="B68" s="22"/>
      <c r="C68" s="22"/>
      <c r="D68" s="22"/>
      <c r="E68" s="20"/>
      <c r="F68" s="19"/>
      <c r="G68" s="19"/>
      <c r="H68" s="19"/>
      <c r="I68" s="19"/>
      <c r="J68" s="18"/>
    </row>
    <row r="69" spans="1:10" x14ac:dyDescent="0.35">
      <c r="A69" s="21"/>
      <c r="B69" s="22"/>
      <c r="C69" s="22"/>
      <c r="D69" s="22"/>
      <c r="E69" s="20"/>
      <c r="F69" s="19"/>
      <c r="G69" s="19"/>
      <c r="H69" s="19"/>
      <c r="I69" s="19"/>
      <c r="J69" s="18"/>
    </row>
    <row r="70" spans="1:10" x14ac:dyDescent="0.35">
      <c r="A70" s="21"/>
      <c r="B70" s="22"/>
      <c r="C70" s="22"/>
      <c r="D70" s="22"/>
      <c r="E70" s="20"/>
      <c r="F70" s="19"/>
      <c r="G70" s="19"/>
      <c r="H70" s="19"/>
      <c r="I70" s="19"/>
      <c r="J70" s="18"/>
    </row>
    <row r="71" spans="1:10" x14ac:dyDescent="0.35">
      <c r="A71" s="21"/>
      <c r="B71" s="22"/>
      <c r="C71" s="22"/>
      <c r="D71" s="22"/>
      <c r="E71" s="20"/>
      <c r="F71" s="19"/>
      <c r="G71" s="19"/>
      <c r="H71" s="19"/>
      <c r="I71" s="19"/>
      <c r="J71" s="18"/>
    </row>
    <row r="72" spans="1:10" x14ac:dyDescent="0.35">
      <c r="A72" s="21"/>
      <c r="B72" s="22"/>
      <c r="C72" s="22"/>
      <c r="D72" s="22"/>
      <c r="E72" s="20"/>
      <c r="F72" s="19"/>
      <c r="G72" s="19"/>
      <c r="H72" s="19"/>
      <c r="I72" s="19"/>
      <c r="J72" s="18"/>
    </row>
    <row r="73" spans="1:10" x14ac:dyDescent="0.35">
      <c r="A73" s="21"/>
      <c r="B73" s="22"/>
      <c r="C73" s="22"/>
      <c r="D73" s="22"/>
      <c r="E73" s="20"/>
      <c r="F73" s="19"/>
      <c r="G73" s="19"/>
      <c r="H73" s="19"/>
      <c r="I73" s="19"/>
      <c r="J73" s="18"/>
    </row>
    <row r="74" spans="1:10" x14ac:dyDescent="0.35">
      <c r="A74" s="21"/>
      <c r="B74" s="22"/>
      <c r="C74" s="22"/>
      <c r="D74" s="22"/>
      <c r="E74" s="20"/>
      <c r="F74" s="19"/>
      <c r="G74" s="19"/>
      <c r="H74" s="19"/>
      <c r="I74" s="19"/>
      <c r="J74" s="18"/>
    </row>
    <row r="75" spans="1:10" x14ac:dyDescent="0.35">
      <c r="A75" s="21"/>
      <c r="B75" s="22"/>
      <c r="C75" s="22"/>
      <c r="D75" s="22"/>
      <c r="E75" s="20"/>
      <c r="F75" s="19"/>
      <c r="G75" s="19"/>
      <c r="H75" s="19"/>
      <c r="I75" s="19"/>
      <c r="J75" s="18"/>
    </row>
    <row r="76" spans="1:10" x14ac:dyDescent="0.35">
      <c r="A76" s="21"/>
      <c r="B76" s="22"/>
      <c r="C76" s="22"/>
      <c r="D76" s="22"/>
      <c r="E76" s="20"/>
      <c r="F76" s="19"/>
      <c r="G76" s="19"/>
      <c r="H76" s="19"/>
      <c r="I76" s="19"/>
      <c r="J76" s="18"/>
    </row>
    <row r="77" spans="1:10" x14ac:dyDescent="0.35">
      <c r="A77" s="21"/>
      <c r="B77" s="22"/>
      <c r="C77" s="22"/>
      <c r="D77" s="22"/>
      <c r="E77" s="20"/>
      <c r="F77" s="19"/>
      <c r="G77" s="19"/>
      <c r="H77" s="19"/>
      <c r="I77" s="19"/>
      <c r="J77" s="18"/>
    </row>
    <row r="78" spans="1:10" x14ac:dyDescent="0.35">
      <c r="A78" s="21"/>
      <c r="B78" s="22"/>
      <c r="C78" s="22"/>
      <c r="D78" s="22"/>
      <c r="E78" s="20"/>
      <c r="F78" s="19"/>
      <c r="G78" s="19"/>
      <c r="H78" s="19"/>
      <c r="I78" s="19"/>
      <c r="J78" s="18"/>
    </row>
    <row r="79" spans="1:10" x14ac:dyDescent="0.35">
      <c r="A79" s="21"/>
      <c r="B79" s="22"/>
      <c r="C79" s="22"/>
      <c r="D79" s="22"/>
      <c r="E79" s="20"/>
      <c r="F79" s="19"/>
      <c r="G79" s="19"/>
      <c r="H79" s="19"/>
      <c r="I79" s="19"/>
      <c r="J79" s="18"/>
    </row>
    <row r="80" spans="1:10" x14ac:dyDescent="0.35">
      <c r="A80" s="21"/>
      <c r="B80" s="22"/>
      <c r="C80" s="22"/>
      <c r="D80" s="22"/>
      <c r="E80" s="20"/>
      <c r="F80" s="19"/>
      <c r="G80" s="19"/>
      <c r="H80" s="19"/>
      <c r="I80" s="19"/>
      <c r="J80" s="18"/>
    </row>
    <row r="81" spans="1:10" x14ac:dyDescent="0.35">
      <c r="A81" s="21"/>
      <c r="B81" s="22"/>
      <c r="C81" s="22"/>
      <c r="D81" s="22"/>
      <c r="E81" s="20"/>
      <c r="F81" s="19"/>
      <c r="G81" s="19"/>
      <c r="H81" s="19"/>
      <c r="I81" s="19"/>
      <c r="J81" s="18"/>
    </row>
    <row r="82" spans="1:10" x14ac:dyDescent="0.35">
      <c r="A82" s="21"/>
      <c r="B82" s="22"/>
      <c r="C82" s="22"/>
      <c r="D82" s="22"/>
      <c r="E82" s="20"/>
      <c r="F82" s="19"/>
      <c r="G82" s="19"/>
      <c r="H82" s="19"/>
      <c r="I82" s="19"/>
      <c r="J82" s="18"/>
    </row>
    <row r="83" spans="1:10" x14ac:dyDescent="0.35">
      <c r="A83" s="21"/>
      <c r="B83" s="22"/>
      <c r="C83" s="22"/>
      <c r="D83" s="22"/>
      <c r="E83" s="20"/>
      <c r="F83" s="19"/>
      <c r="G83" s="19"/>
      <c r="H83" s="19"/>
      <c r="I83" s="19"/>
      <c r="J83" s="18"/>
    </row>
    <row r="84" spans="1:10" x14ac:dyDescent="0.35">
      <c r="A84" s="21"/>
      <c r="B84" s="22"/>
      <c r="C84" s="22"/>
      <c r="D84" s="22"/>
      <c r="E84" s="20"/>
      <c r="F84" s="19"/>
      <c r="G84" s="19"/>
      <c r="H84" s="19"/>
      <c r="I84" s="19"/>
      <c r="J84" s="18"/>
    </row>
    <row r="85" spans="1:10" x14ac:dyDescent="0.35">
      <c r="A85" s="21"/>
      <c r="B85" s="22"/>
      <c r="C85" s="22"/>
      <c r="D85" s="22"/>
      <c r="E85" s="20"/>
      <c r="F85" s="19"/>
      <c r="G85" s="19"/>
      <c r="H85" s="19"/>
      <c r="I85" s="19"/>
      <c r="J85" s="18"/>
    </row>
    <row r="86" spans="1:10" x14ac:dyDescent="0.35">
      <c r="A86" s="21"/>
      <c r="B86" s="22"/>
      <c r="C86" s="22"/>
      <c r="D86" s="22"/>
      <c r="E86" s="20"/>
      <c r="F86" s="19"/>
      <c r="G86" s="19"/>
      <c r="H86" s="19"/>
      <c r="I86" s="19"/>
      <c r="J86" s="18"/>
    </row>
    <row r="87" spans="1:10" x14ac:dyDescent="0.35">
      <c r="A87" s="21"/>
      <c r="B87" s="22"/>
      <c r="C87" s="22"/>
      <c r="D87" s="22"/>
      <c r="E87" s="20"/>
      <c r="F87" s="19"/>
      <c r="G87" s="19"/>
      <c r="H87" s="19"/>
      <c r="I87" s="19"/>
      <c r="J87" s="18"/>
    </row>
    <row r="88" spans="1:10" x14ac:dyDescent="0.35">
      <c r="A88" s="21"/>
      <c r="B88" s="22"/>
      <c r="C88" s="22"/>
      <c r="D88" s="22"/>
      <c r="E88" s="20"/>
      <c r="F88" s="19"/>
      <c r="G88" s="19"/>
      <c r="H88" s="19"/>
      <c r="I88" s="19"/>
      <c r="J88" s="18"/>
    </row>
    <row r="89" spans="1:10" x14ac:dyDescent="0.35">
      <c r="A89" s="21"/>
      <c r="B89" s="22"/>
      <c r="C89" s="22"/>
      <c r="D89" s="22"/>
      <c r="E89" s="20"/>
      <c r="F89" s="19"/>
      <c r="G89" s="19"/>
      <c r="H89" s="19"/>
      <c r="I89" s="19"/>
      <c r="J89" s="18"/>
    </row>
    <row r="90" spans="1:10" x14ac:dyDescent="0.35">
      <c r="A90" s="21"/>
      <c r="B90" s="22"/>
      <c r="C90" s="22"/>
      <c r="D90" s="22"/>
      <c r="E90" s="20"/>
      <c r="F90" s="19"/>
      <c r="G90" s="19"/>
      <c r="H90" s="19"/>
      <c r="I90" s="19"/>
      <c r="J90" s="18"/>
    </row>
    <row r="91" spans="1:10" x14ac:dyDescent="0.35">
      <c r="A91" s="21"/>
      <c r="B91" s="22"/>
      <c r="C91" s="22"/>
      <c r="D91" s="22"/>
      <c r="E91" s="20"/>
      <c r="F91" s="19"/>
      <c r="G91" s="19"/>
      <c r="H91" s="19"/>
      <c r="I91" s="19"/>
      <c r="J91" s="18"/>
    </row>
    <row r="92" spans="1:10" x14ac:dyDescent="0.35">
      <c r="A92" s="21"/>
      <c r="B92" s="22"/>
      <c r="C92" s="22"/>
      <c r="D92" s="22"/>
      <c r="E92" s="20"/>
      <c r="F92" s="19"/>
      <c r="G92" s="19"/>
      <c r="H92" s="19"/>
      <c r="I92" s="19"/>
      <c r="J92" s="18"/>
    </row>
    <row r="93" spans="1:10" x14ac:dyDescent="0.35">
      <c r="A93" s="21"/>
      <c r="B93" s="22"/>
      <c r="C93" s="22"/>
      <c r="D93" s="22"/>
      <c r="E93" s="20"/>
      <c r="F93" s="19"/>
      <c r="G93" s="19"/>
      <c r="H93" s="19"/>
      <c r="I93" s="19"/>
      <c r="J93" s="18"/>
    </row>
    <row r="94" spans="1:10" x14ac:dyDescent="0.35">
      <c r="A94" s="21"/>
      <c r="B94" s="22"/>
      <c r="C94" s="22"/>
      <c r="D94" s="22"/>
      <c r="E94" s="20"/>
      <c r="F94" s="19"/>
      <c r="G94" s="19"/>
      <c r="H94" s="19"/>
      <c r="I94" s="19"/>
      <c r="J94" s="18"/>
    </row>
    <row r="95" spans="1:10" x14ac:dyDescent="0.35">
      <c r="A95" s="21"/>
      <c r="B95" s="22"/>
      <c r="C95" s="22"/>
      <c r="D95" s="22"/>
      <c r="E95" s="20"/>
      <c r="F95" s="19"/>
      <c r="G95" s="19"/>
      <c r="H95" s="19"/>
      <c r="I95" s="19"/>
      <c r="J95" s="18"/>
    </row>
    <row r="96" spans="1:10" x14ac:dyDescent="0.35">
      <c r="A96" s="21"/>
      <c r="B96" s="22"/>
      <c r="C96" s="22"/>
      <c r="D96" s="22"/>
      <c r="E96" s="20"/>
      <c r="F96" s="19"/>
      <c r="G96" s="19"/>
      <c r="H96" s="19"/>
      <c r="I96" s="19"/>
      <c r="J96" s="18"/>
    </row>
    <row r="97" spans="1:10" x14ac:dyDescent="0.35">
      <c r="A97" s="21"/>
      <c r="B97" s="22"/>
      <c r="C97" s="22"/>
      <c r="D97" s="22"/>
      <c r="E97" s="20"/>
      <c r="F97" s="19"/>
      <c r="G97" s="19"/>
      <c r="H97" s="19"/>
      <c r="I97" s="19"/>
      <c r="J97" s="18"/>
    </row>
    <row r="98" spans="1:10" x14ac:dyDescent="0.35">
      <c r="A98" s="21"/>
      <c r="B98" s="22"/>
      <c r="C98" s="22"/>
      <c r="D98" s="22"/>
      <c r="E98" s="20"/>
      <c r="F98" s="19"/>
      <c r="G98" s="19"/>
      <c r="H98" s="19"/>
      <c r="I98" s="19"/>
      <c r="J98" s="18"/>
    </row>
    <row r="99" spans="1:10" x14ac:dyDescent="0.35">
      <c r="A99" s="21"/>
      <c r="B99" s="22"/>
      <c r="C99" s="22"/>
      <c r="D99" s="22"/>
      <c r="E99" s="20"/>
      <c r="F99" s="19"/>
      <c r="G99" s="19"/>
      <c r="H99" s="19"/>
      <c r="I99" s="19"/>
      <c r="J99" s="18"/>
    </row>
    <row r="100" spans="1:10" x14ac:dyDescent="0.35">
      <c r="A100" s="21"/>
      <c r="B100" s="22"/>
      <c r="C100" s="22"/>
      <c r="D100" s="22"/>
      <c r="E100" s="20"/>
      <c r="F100" s="19"/>
      <c r="G100" s="19"/>
      <c r="H100" s="19"/>
      <c r="I100" s="19"/>
      <c r="J100" s="18"/>
    </row>
    <row r="101" spans="1:10" x14ac:dyDescent="0.35">
      <c r="A101" s="21"/>
      <c r="B101" s="22"/>
      <c r="C101" s="22"/>
      <c r="D101" s="22"/>
      <c r="E101" s="20"/>
      <c r="F101" s="19"/>
      <c r="G101" s="19"/>
      <c r="H101" s="19"/>
      <c r="I101" s="19"/>
      <c r="J101" s="18"/>
    </row>
    <row r="102" spans="1:10" x14ac:dyDescent="0.35">
      <c r="A102" s="21"/>
      <c r="B102" s="22"/>
      <c r="C102" s="22"/>
      <c r="D102" s="22"/>
      <c r="E102" s="20"/>
      <c r="F102" s="19"/>
      <c r="G102" s="19"/>
      <c r="H102" s="19"/>
      <c r="I102" s="19"/>
      <c r="J102" s="18"/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B65F-17C4-40FF-AAD5-74BFA7D6618B}">
  <dimension ref="A1:AG42"/>
  <sheetViews>
    <sheetView zoomScale="80" zoomScaleNormal="80" workbookViewId="0">
      <selection activeCell="T37" sqref="T37"/>
    </sheetView>
  </sheetViews>
  <sheetFormatPr defaultRowHeight="14.5" x14ac:dyDescent="0.35"/>
  <cols>
    <col min="1" max="1" width="13.26953125" style="37" customWidth="1"/>
    <col min="2" max="2" width="11" style="37" customWidth="1"/>
    <col min="3" max="3" width="8.7265625" style="37"/>
    <col min="4" max="4" width="10.81640625" style="37" customWidth="1"/>
    <col min="5" max="6" width="9.08984375" style="37" customWidth="1"/>
    <col min="7" max="7" width="8.7265625" style="37"/>
    <col min="8" max="10" width="9.08984375" style="37" customWidth="1"/>
    <col min="11" max="20" width="8.7265625" style="37"/>
    <col min="21" max="21" width="13.54296875" style="37" customWidth="1"/>
    <col min="22" max="22" width="12" style="37" customWidth="1"/>
    <col min="23" max="27" width="8.7265625" style="37"/>
    <col min="28" max="28" width="16.08984375" style="37" customWidth="1"/>
    <col min="29" max="29" width="10.08984375" style="37" customWidth="1"/>
    <col min="30" max="30" width="17.08984375" style="37" customWidth="1"/>
    <col min="31" max="16384" width="8.7265625" style="37"/>
  </cols>
  <sheetData>
    <row r="1" spans="1:33" x14ac:dyDescent="0.35">
      <c r="A1" s="36" t="s">
        <v>1</v>
      </c>
      <c r="B1" s="36" t="s">
        <v>26</v>
      </c>
      <c r="C1" s="36" t="s">
        <v>0</v>
      </c>
      <c r="D1" s="36"/>
      <c r="E1" s="45" t="s">
        <v>2</v>
      </c>
      <c r="F1" s="45"/>
      <c r="G1" s="45" t="s">
        <v>3</v>
      </c>
      <c r="H1" s="46"/>
      <c r="I1" s="45" t="s">
        <v>130</v>
      </c>
      <c r="J1" s="45"/>
      <c r="K1" s="1" t="s">
        <v>132</v>
      </c>
      <c r="L1" s="46"/>
      <c r="M1" s="45" t="s">
        <v>139</v>
      </c>
      <c r="N1" s="46"/>
      <c r="O1" s="45" t="s">
        <v>133</v>
      </c>
      <c r="P1" s="46"/>
      <c r="Q1" s="45" t="s">
        <v>140</v>
      </c>
      <c r="R1" s="45"/>
      <c r="S1" s="45" t="s">
        <v>141</v>
      </c>
      <c r="T1" s="36"/>
      <c r="U1" s="76" t="s">
        <v>27</v>
      </c>
      <c r="V1" s="45" t="s">
        <v>25</v>
      </c>
    </row>
    <row r="2" spans="1:33" s="36" customFormat="1" x14ac:dyDescent="0.35">
      <c r="A2" s="48" t="s">
        <v>34</v>
      </c>
      <c r="E2" s="45" t="s">
        <v>125</v>
      </c>
      <c r="F2" s="45"/>
      <c r="G2" s="45" t="s">
        <v>125</v>
      </c>
      <c r="H2" s="45"/>
      <c r="I2" s="45" t="s">
        <v>131</v>
      </c>
      <c r="J2" s="45"/>
      <c r="K2" s="1" t="s">
        <v>20</v>
      </c>
      <c r="L2" s="45"/>
      <c r="M2" s="45" t="s">
        <v>22</v>
      </c>
      <c r="N2" s="45"/>
      <c r="O2" s="45" t="s">
        <v>22</v>
      </c>
      <c r="P2" s="45"/>
      <c r="Q2" s="45" t="s">
        <v>23</v>
      </c>
      <c r="R2" s="45"/>
      <c r="S2" s="45" t="s">
        <v>23</v>
      </c>
      <c r="U2" s="48" t="s">
        <v>34</v>
      </c>
      <c r="X2" s="12"/>
      <c r="Y2" s="12"/>
      <c r="Z2" s="12"/>
      <c r="AA2" s="12"/>
      <c r="AB2" s="12"/>
      <c r="AC2" s="2"/>
      <c r="AD2" s="7"/>
      <c r="AE2" s="7"/>
      <c r="AF2" s="15"/>
      <c r="AG2" s="15"/>
    </row>
    <row r="3" spans="1:33" x14ac:dyDescent="0.35">
      <c r="A3" s="38" t="s">
        <v>7</v>
      </c>
      <c r="B3" s="39" t="s">
        <v>12</v>
      </c>
      <c r="C3" s="40" t="s">
        <v>14</v>
      </c>
      <c r="D3" s="41"/>
      <c r="E3" s="42">
        <v>27.921323298373611</v>
      </c>
      <c r="F3" s="42"/>
      <c r="G3" s="42">
        <v>27.284858672964081</v>
      </c>
      <c r="I3" s="71">
        <v>28.125977263667526</v>
      </c>
      <c r="J3" s="7"/>
      <c r="K3" s="7">
        <v>26.772977545524878</v>
      </c>
      <c r="L3" s="38"/>
      <c r="M3" s="34">
        <v>25.48001759070937</v>
      </c>
      <c r="O3" s="34">
        <v>26.273091266272299</v>
      </c>
      <c r="P3" s="38"/>
      <c r="Q3" s="35">
        <v>28.814078134798109</v>
      </c>
      <c r="R3" s="35"/>
      <c r="S3" s="35">
        <v>27.601884567570352</v>
      </c>
      <c r="T3" s="35"/>
      <c r="U3" s="33">
        <f>AVERAGE(E3:S3)</f>
        <v>27.284276042485029</v>
      </c>
      <c r="V3" s="37">
        <f>STDEV(E3:S3)</f>
        <v>1.0753557201309119</v>
      </c>
      <c r="W3" s="41"/>
      <c r="X3" s="12"/>
      <c r="Y3" s="12"/>
      <c r="Z3" s="12"/>
      <c r="AA3" s="12"/>
      <c r="AB3" s="12"/>
      <c r="AC3" s="2"/>
      <c r="AD3" s="7"/>
      <c r="AE3" s="7"/>
      <c r="AF3" s="15"/>
      <c r="AG3" s="15"/>
    </row>
    <row r="4" spans="1:33" x14ac:dyDescent="0.35">
      <c r="A4" s="38" t="s">
        <v>17</v>
      </c>
      <c r="B4" s="39" t="s">
        <v>12</v>
      </c>
      <c r="C4" s="40" t="s">
        <v>14</v>
      </c>
      <c r="D4" s="41"/>
      <c r="E4" s="71">
        <v>26.963338048063299</v>
      </c>
      <c r="F4" s="42"/>
      <c r="G4" s="71">
        <v>26.814323704095521</v>
      </c>
      <c r="I4" s="71">
        <v>27.21758011209274</v>
      </c>
      <c r="K4" s="7">
        <v>26.48773713683747</v>
      </c>
      <c r="L4" s="38"/>
      <c r="M4" s="34">
        <v>24.962677540842176</v>
      </c>
      <c r="O4" s="34">
        <v>25.269188510249499</v>
      </c>
      <c r="P4" s="38"/>
      <c r="Q4" s="34">
        <v>28.259294280155761</v>
      </c>
      <c r="R4" s="34"/>
      <c r="S4" s="34">
        <v>27.242261000135233</v>
      </c>
      <c r="T4" s="34"/>
      <c r="U4" s="33">
        <f t="shared" ref="U4:U7" si="0">AVERAGE(E4:S4)</f>
        <v>26.652050041558965</v>
      </c>
      <c r="V4" s="37">
        <f t="shared" ref="V4:V7" si="1">STDEV(E4:S4)</f>
        <v>1.0802066227586933</v>
      </c>
      <c r="X4" s="12"/>
      <c r="Y4" s="12"/>
      <c r="Z4" s="12"/>
      <c r="AA4" s="12"/>
      <c r="AB4" s="12"/>
      <c r="AC4" s="2"/>
      <c r="AD4" s="7"/>
      <c r="AE4" s="7"/>
      <c r="AF4" s="15"/>
      <c r="AG4" s="15"/>
    </row>
    <row r="5" spans="1:33" x14ac:dyDescent="0.35">
      <c r="A5" s="38" t="s">
        <v>21</v>
      </c>
      <c r="B5" s="39" t="s">
        <v>12</v>
      </c>
      <c r="C5" s="40" t="s">
        <v>14</v>
      </c>
      <c r="D5" s="41"/>
      <c r="E5" s="42">
        <v>26.377222073658572</v>
      </c>
      <c r="F5" s="42"/>
      <c r="G5" s="42">
        <v>27.138272537505294</v>
      </c>
      <c r="I5" s="71">
        <v>27.708604661749636</v>
      </c>
      <c r="J5" s="7"/>
      <c r="K5" s="7">
        <v>27.211564273591797</v>
      </c>
      <c r="L5" s="41"/>
      <c r="P5" s="41"/>
      <c r="Q5" s="35">
        <v>28.608675816300018</v>
      </c>
      <c r="R5" s="35"/>
      <c r="S5" s="35"/>
      <c r="T5" s="35"/>
      <c r="U5" s="33">
        <f t="shared" si="0"/>
        <v>27.408867872561064</v>
      </c>
      <c r="V5" s="37">
        <f t="shared" si="1"/>
        <v>0.82246958067844367</v>
      </c>
      <c r="W5" s="41"/>
      <c r="X5" s="12"/>
      <c r="Y5" s="12"/>
      <c r="Z5" s="12"/>
      <c r="AA5" s="12"/>
      <c r="AB5" s="12"/>
      <c r="AC5" s="2"/>
      <c r="AD5" s="7"/>
      <c r="AE5" s="7"/>
      <c r="AF5" s="15"/>
      <c r="AG5" s="15"/>
    </row>
    <row r="6" spans="1:33" x14ac:dyDescent="0.35">
      <c r="A6" s="36" t="s">
        <v>16</v>
      </c>
      <c r="B6" s="39" t="s">
        <v>12</v>
      </c>
      <c r="C6" s="40" t="s">
        <v>14</v>
      </c>
      <c r="D6" s="41"/>
      <c r="E6" s="42"/>
      <c r="F6" s="42"/>
      <c r="G6" s="42"/>
      <c r="K6" s="42"/>
      <c r="L6" s="36"/>
      <c r="M6" s="34">
        <v>25.501060483998149</v>
      </c>
      <c r="O6" s="34">
        <v>26.257439348251811</v>
      </c>
      <c r="P6" s="36"/>
      <c r="Q6" s="34">
        <v>29.29673299787169</v>
      </c>
      <c r="R6" s="34"/>
      <c r="S6" s="34">
        <v>29.495096758629558</v>
      </c>
      <c r="T6" s="34"/>
      <c r="U6" s="33">
        <f t="shared" si="0"/>
        <v>27.637582397187803</v>
      </c>
      <c r="V6" s="37">
        <f t="shared" si="1"/>
        <v>2.0552908180091358</v>
      </c>
      <c r="X6" s="12"/>
      <c r="Y6" s="12"/>
      <c r="Z6" s="12"/>
      <c r="AA6" s="12"/>
      <c r="AB6" s="12"/>
      <c r="AC6" s="2"/>
      <c r="AD6" s="7"/>
      <c r="AE6" s="7"/>
      <c r="AF6" s="15"/>
      <c r="AG6" s="15"/>
    </row>
    <row r="7" spans="1:33" x14ac:dyDescent="0.35">
      <c r="A7" s="36" t="s">
        <v>15</v>
      </c>
      <c r="B7" s="39" t="s">
        <v>12</v>
      </c>
      <c r="C7" s="40" t="s">
        <v>14</v>
      </c>
      <c r="D7" s="41"/>
      <c r="E7" s="42"/>
      <c r="F7" s="42"/>
      <c r="G7" s="42"/>
      <c r="K7" s="42"/>
      <c r="L7" s="36"/>
      <c r="M7" s="34">
        <v>25.47175341477471</v>
      </c>
      <c r="O7" s="34">
        <v>26.131609125140834</v>
      </c>
      <c r="P7" s="36"/>
      <c r="Q7" s="34">
        <v>29.013351732296979</v>
      </c>
      <c r="R7" s="34"/>
      <c r="S7" s="34">
        <v>28.84454248792056</v>
      </c>
      <c r="T7" s="34"/>
      <c r="U7" s="33">
        <f t="shared" si="0"/>
        <v>27.365314190033271</v>
      </c>
      <c r="V7" s="37">
        <f t="shared" si="1"/>
        <v>1.8268136827748456</v>
      </c>
      <c r="X7" s="12"/>
      <c r="Y7" s="12"/>
      <c r="Z7" s="12"/>
      <c r="AA7" s="12"/>
      <c r="AB7" s="12"/>
      <c r="AC7" s="2"/>
      <c r="AD7" s="7"/>
      <c r="AE7" s="7"/>
      <c r="AF7" s="15"/>
      <c r="AG7" s="15"/>
    </row>
    <row r="8" spans="1:33" x14ac:dyDescent="0.35">
      <c r="C8" s="43"/>
      <c r="Q8" s="44"/>
      <c r="R8" s="44"/>
      <c r="S8" s="44"/>
      <c r="T8" s="44"/>
      <c r="U8" s="36"/>
      <c r="V8" s="36"/>
      <c r="X8" s="12"/>
      <c r="Y8" s="12"/>
      <c r="Z8" s="12"/>
      <c r="AA8" s="12"/>
      <c r="AB8" s="12"/>
      <c r="AC8" s="2"/>
      <c r="AD8" s="7"/>
      <c r="AE8" s="7"/>
      <c r="AF8" s="15"/>
      <c r="AG8" s="15"/>
    </row>
    <row r="9" spans="1:33" x14ac:dyDescent="0.35">
      <c r="A9" s="38" t="s">
        <v>7</v>
      </c>
      <c r="B9" s="39" t="s">
        <v>10</v>
      </c>
      <c r="C9" s="40" t="s">
        <v>11</v>
      </c>
      <c r="D9" s="41"/>
      <c r="E9" s="42">
        <v>22.210959823787711</v>
      </c>
      <c r="F9" s="42"/>
      <c r="G9" s="42">
        <v>21.6677697896239</v>
      </c>
      <c r="I9" s="71">
        <v>22.717312112735247</v>
      </c>
      <c r="J9" s="7"/>
      <c r="K9" s="7">
        <v>21.331270046821992</v>
      </c>
      <c r="L9" s="38"/>
      <c r="M9" s="34">
        <v>21.556575693353231</v>
      </c>
      <c r="O9" s="34">
        <v>22.542642892276692</v>
      </c>
      <c r="P9" s="38"/>
      <c r="Q9" s="35">
        <v>23.657609639590891</v>
      </c>
      <c r="R9" s="35"/>
      <c r="S9" s="35">
        <v>20.733324110057129</v>
      </c>
      <c r="T9" s="35"/>
      <c r="U9" s="33">
        <f>AVERAGE(E9:S9)</f>
        <v>22.052183013530851</v>
      </c>
      <c r="V9" s="37">
        <f>STDEV(E9:S9)</f>
        <v>0.92102867907688302</v>
      </c>
      <c r="X9" s="12"/>
      <c r="Y9" s="12"/>
      <c r="Z9" s="12"/>
      <c r="AA9" s="12"/>
      <c r="AB9" s="12"/>
      <c r="AC9" s="2"/>
      <c r="AD9" s="7"/>
      <c r="AE9" s="7"/>
      <c r="AF9" s="15"/>
      <c r="AG9" s="15"/>
    </row>
    <row r="10" spans="1:33" x14ac:dyDescent="0.35">
      <c r="A10" s="38" t="s">
        <v>17</v>
      </c>
      <c r="B10" s="39" t="s">
        <v>10</v>
      </c>
      <c r="C10" s="40" t="s">
        <v>11</v>
      </c>
      <c r="D10" s="41"/>
      <c r="E10" s="71">
        <v>21.766188472993395</v>
      </c>
      <c r="F10" s="42"/>
      <c r="G10" s="71">
        <v>20.288152377230116</v>
      </c>
      <c r="I10" s="71">
        <v>22.4558153345445</v>
      </c>
      <c r="K10" s="7">
        <v>21.266742998963544</v>
      </c>
      <c r="L10" s="38"/>
      <c r="M10" s="34">
        <v>20.951578279126853</v>
      </c>
      <c r="O10" s="34">
        <v>20.730226817141041</v>
      </c>
      <c r="P10" s="38"/>
      <c r="Q10" s="34">
        <v>22.405238816924943</v>
      </c>
      <c r="R10" s="34"/>
      <c r="S10" s="34">
        <v>20.274711356948686</v>
      </c>
      <c r="T10" s="34"/>
      <c r="U10" s="33">
        <f t="shared" ref="U10:U13" si="2">AVERAGE(E10:S10)</f>
        <v>21.267331806734134</v>
      </c>
      <c r="V10" s="37">
        <f t="shared" ref="V10:V13" si="3">STDEV(E10:S10)</f>
        <v>0.86919121292828239</v>
      </c>
      <c r="X10" s="12"/>
      <c r="Y10" s="12"/>
      <c r="Z10" s="12"/>
      <c r="AA10" s="12"/>
      <c r="AB10" s="12"/>
      <c r="AC10" s="2"/>
      <c r="AD10" s="7"/>
      <c r="AE10" s="7"/>
      <c r="AF10" s="15"/>
      <c r="AG10" s="15"/>
    </row>
    <row r="11" spans="1:33" x14ac:dyDescent="0.35">
      <c r="A11" s="38" t="s">
        <v>21</v>
      </c>
      <c r="B11" s="39" t="s">
        <v>10</v>
      </c>
      <c r="C11" s="40" t="s">
        <v>11</v>
      </c>
      <c r="D11" s="41"/>
      <c r="E11" s="42">
        <v>22.571828990558352</v>
      </c>
      <c r="F11" s="42"/>
      <c r="G11" s="42">
        <v>22.250920990743211</v>
      </c>
      <c r="I11" s="71">
        <v>22.897346348488878</v>
      </c>
      <c r="J11" s="7"/>
      <c r="K11" s="7">
        <v>22.284323768884033</v>
      </c>
      <c r="P11" s="41"/>
      <c r="Q11" s="35">
        <v>22.32855097215084</v>
      </c>
      <c r="R11" s="35"/>
      <c r="S11" s="35"/>
      <c r="T11" s="35"/>
      <c r="U11" s="33">
        <f t="shared" si="2"/>
        <v>22.466594214165063</v>
      </c>
      <c r="V11" s="37">
        <f t="shared" si="3"/>
        <v>0.27176053363990404</v>
      </c>
      <c r="W11" s="44"/>
      <c r="X11" s="12"/>
      <c r="Y11" s="12"/>
      <c r="Z11" s="12"/>
      <c r="AA11" s="12"/>
      <c r="AB11" s="12"/>
      <c r="AC11" s="2"/>
      <c r="AD11" s="7"/>
      <c r="AE11" s="7"/>
      <c r="AF11" s="15"/>
      <c r="AG11" s="15"/>
    </row>
    <row r="12" spans="1:33" x14ac:dyDescent="0.35">
      <c r="A12" s="36" t="s">
        <v>16</v>
      </c>
      <c r="B12" s="39" t="s">
        <v>10</v>
      </c>
      <c r="C12" s="40" t="s">
        <v>11</v>
      </c>
      <c r="D12" s="41"/>
      <c r="E12" s="42"/>
      <c r="F12" s="42"/>
      <c r="G12" s="42"/>
      <c r="K12" s="42"/>
      <c r="L12" s="36"/>
      <c r="M12" s="34">
        <v>21.391419057578233</v>
      </c>
      <c r="O12" s="34">
        <v>21.92803919796728</v>
      </c>
      <c r="P12" s="36"/>
      <c r="Q12" s="34">
        <v>22.418480640590094</v>
      </c>
      <c r="R12" s="34"/>
      <c r="S12" s="34">
        <v>21.746382775459722</v>
      </c>
      <c r="T12" s="34"/>
      <c r="U12" s="33">
        <f t="shared" si="2"/>
        <v>21.871080417898831</v>
      </c>
      <c r="V12" s="37">
        <f t="shared" si="3"/>
        <v>0.42759631626251116</v>
      </c>
      <c r="W12" s="44"/>
      <c r="X12" s="12"/>
      <c r="Y12" s="12"/>
      <c r="Z12" s="12"/>
      <c r="AA12" s="12"/>
      <c r="AB12" s="12"/>
      <c r="AC12" s="2"/>
      <c r="AD12" s="7"/>
      <c r="AE12" s="7"/>
      <c r="AF12" s="15"/>
      <c r="AG12" s="15"/>
    </row>
    <row r="13" spans="1:33" x14ac:dyDescent="0.35">
      <c r="A13" s="36" t="s">
        <v>15</v>
      </c>
      <c r="B13" s="39" t="s">
        <v>10</v>
      </c>
      <c r="C13" s="40" t="s">
        <v>11</v>
      </c>
      <c r="D13" s="41"/>
      <c r="E13" s="42"/>
      <c r="F13" s="42"/>
      <c r="G13" s="42"/>
      <c r="K13" s="42"/>
      <c r="L13" s="36"/>
      <c r="M13" s="34">
        <v>21.895951826678331</v>
      </c>
      <c r="O13" s="34">
        <v>22.267232576952306</v>
      </c>
      <c r="P13" s="36"/>
      <c r="Q13" s="34">
        <v>23.032988320177395</v>
      </c>
      <c r="R13" s="34"/>
      <c r="S13" s="34">
        <v>22.843255273231012</v>
      </c>
      <c r="T13" s="34"/>
      <c r="U13" s="33">
        <f t="shared" si="2"/>
        <v>22.50985699925976</v>
      </c>
      <c r="V13" s="37">
        <f t="shared" si="3"/>
        <v>0.52299361348372742</v>
      </c>
      <c r="W13" s="44"/>
      <c r="X13" s="12"/>
      <c r="Y13" s="12"/>
      <c r="Z13" s="12"/>
      <c r="AA13" s="12"/>
      <c r="AB13" s="12"/>
      <c r="AC13" s="2"/>
      <c r="AD13" s="7"/>
      <c r="AE13" s="7"/>
      <c r="AF13" s="15"/>
      <c r="AG13" s="15"/>
    </row>
    <row r="14" spans="1:33" x14ac:dyDescent="0.35">
      <c r="A14" s="41"/>
      <c r="B14" s="39"/>
      <c r="C14" s="39"/>
      <c r="D14" s="41"/>
      <c r="E14" s="42"/>
      <c r="F14" s="42"/>
      <c r="G14" s="42"/>
      <c r="Q14" s="44"/>
      <c r="R14" s="44"/>
      <c r="X14" s="12"/>
      <c r="Y14" s="12"/>
      <c r="Z14" s="12"/>
      <c r="AA14" s="12"/>
      <c r="AB14" s="12"/>
      <c r="AC14" s="2"/>
      <c r="AD14" s="7"/>
      <c r="AE14" s="7"/>
      <c r="AF14" s="15"/>
      <c r="AG14" s="15"/>
    </row>
    <row r="15" spans="1:33" x14ac:dyDescent="0.35">
      <c r="A15" s="48" t="s">
        <v>142</v>
      </c>
      <c r="B15" s="70"/>
      <c r="E15" s="36"/>
      <c r="F15" s="36"/>
      <c r="G15" s="36"/>
      <c r="U15" s="48" t="s">
        <v>142</v>
      </c>
      <c r="V15" s="70"/>
      <c r="X15" s="12"/>
      <c r="Y15" s="12"/>
      <c r="Z15" s="12"/>
      <c r="AA15" s="12"/>
      <c r="AB15" s="12"/>
      <c r="AC15" s="2"/>
      <c r="AD15" s="7"/>
      <c r="AE15" s="7"/>
      <c r="AF15" s="15"/>
      <c r="AG15" s="15"/>
    </row>
    <row r="16" spans="1:33" x14ac:dyDescent="0.35">
      <c r="A16" s="38" t="s">
        <v>7</v>
      </c>
      <c r="E16" s="44">
        <f>E3-E9</f>
        <v>5.7103634745859004</v>
      </c>
      <c r="F16" s="44"/>
      <c r="G16" s="44">
        <f>G3-G9</f>
        <v>5.6170888833401804</v>
      </c>
      <c r="I16" s="44">
        <f>I3-I9</f>
        <v>5.4086651509322792</v>
      </c>
      <c r="J16" s="44"/>
      <c r="K16" s="44">
        <f>K3-K9</f>
        <v>5.4417074987028862</v>
      </c>
      <c r="L16" s="36"/>
      <c r="M16" s="44">
        <f>M3-M9</f>
        <v>3.9234418973561382</v>
      </c>
      <c r="O16" s="44">
        <f>O3-O9</f>
        <v>3.7304483739956069</v>
      </c>
      <c r="Q16" s="44">
        <f>Q3-Q9</f>
        <v>5.1564684952072177</v>
      </c>
      <c r="R16" s="44"/>
      <c r="S16" s="44">
        <f>S3-S9</f>
        <v>6.8685604575132224</v>
      </c>
      <c r="T16" s="44"/>
      <c r="U16" s="33">
        <f>AVERAGE(E16:S16)</f>
        <v>5.2320930289541785</v>
      </c>
      <c r="V16" s="37">
        <f>STDEV(E16:S16)</f>
        <v>1.00735364311537</v>
      </c>
      <c r="X16" s="12"/>
      <c r="Y16" s="12"/>
      <c r="Z16" s="12"/>
      <c r="AA16" s="12"/>
      <c r="AB16" s="12"/>
      <c r="AC16" s="2"/>
      <c r="AD16" s="7"/>
      <c r="AE16" s="7"/>
      <c r="AF16" s="15"/>
      <c r="AG16" s="15"/>
    </row>
    <row r="17" spans="1:33" x14ac:dyDescent="0.35">
      <c r="A17" s="38" t="s">
        <v>17</v>
      </c>
      <c r="E17" s="44">
        <f>E4-E10</f>
        <v>5.1971495750699042</v>
      </c>
      <c r="F17" s="44"/>
      <c r="G17" s="44">
        <f>G4-G10</f>
        <v>6.5261713268654056</v>
      </c>
      <c r="I17" s="44">
        <f>I4-I10</f>
        <v>4.7617647775482403</v>
      </c>
      <c r="K17" s="44">
        <f t="shared" ref="K17:K18" si="4">K4-K10</f>
        <v>5.2209941378739266</v>
      </c>
      <c r="L17" s="33"/>
      <c r="M17" s="44">
        <f>M4-M10</f>
        <v>4.0110992617153229</v>
      </c>
      <c r="O17" s="44">
        <f>O4-O10</f>
        <v>4.5389616931084582</v>
      </c>
      <c r="Q17" s="44">
        <f>Q4-Q10</f>
        <v>5.8540554632308179</v>
      </c>
      <c r="R17" s="44"/>
      <c r="S17" s="44">
        <f>S4-S10</f>
        <v>6.9675496431865476</v>
      </c>
      <c r="T17" s="44"/>
      <c r="U17" s="33">
        <f t="shared" ref="U17:U20" si="5">AVERAGE(E17:S17)</f>
        <v>5.3847182348248275</v>
      </c>
      <c r="V17" s="37">
        <f t="shared" ref="V17:V20" si="6">STDEV(E17:S17)</f>
        <v>1.0057505843692163</v>
      </c>
      <c r="Y17" s="12"/>
      <c r="Z17" s="12"/>
      <c r="AA17" s="12"/>
      <c r="AB17" s="12"/>
      <c r="AC17" s="12"/>
      <c r="AD17" s="12"/>
      <c r="AE17" s="7"/>
      <c r="AF17" s="7"/>
      <c r="AG17" s="15"/>
    </row>
    <row r="18" spans="1:33" x14ac:dyDescent="0.35">
      <c r="A18" s="38" t="s">
        <v>21</v>
      </c>
      <c r="E18" s="44">
        <f>E5-E11</f>
        <v>3.8053930831002205</v>
      </c>
      <c r="F18" s="44"/>
      <c r="G18" s="44">
        <f>G5-G11</f>
        <v>4.8873515467620834</v>
      </c>
      <c r="I18" s="44">
        <f>I5-I11</f>
        <v>4.8112583132607583</v>
      </c>
      <c r="J18" s="44"/>
      <c r="K18" s="44">
        <f t="shared" si="4"/>
        <v>4.9272405047077648</v>
      </c>
      <c r="L18" s="33"/>
      <c r="Q18" s="44">
        <f>Q5-Q11</f>
        <v>6.2801248441491779</v>
      </c>
      <c r="R18" s="44"/>
      <c r="S18" s="44"/>
      <c r="T18" s="44"/>
      <c r="U18" s="33">
        <f t="shared" si="5"/>
        <v>4.942273658396001</v>
      </c>
      <c r="V18" s="37">
        <f t="shared" si="6"/>
        <v>0.88073132855926906</v>
      </c>
      <c r="Y18" s="12"/>
      <c r="Z18" s="12"/>
      <c r="AA18" s="12"/>
      <c r="AB18" s="12"/>
      <c r="AC18" s="12"/>
      <c r="AD18" s="12"/>
      <c r="AE18" s="7"/>
      <c r="AF18" s="7"/>
      <c r="AG18" s="15"/>
    </row>
    <row r="19" spans="1:33" x14ac:dyDescent="0.35">
      <c r="A19" s="36" t="s">
        <v>16</v>
      </c>
      <c r="E19" s="44"/>
      <c r="F19" s="44"/>
      <c r="G19" s="44"/>
      <c r="K19" s="44"/>
      <c r="L19" s="33"/>
      <c r="M19" s="44">
        <f>M6-M12</f>
        <v>4.1096414264199161</v>
      </c>
      <c r="O19" s="44">
        <f>O6-O12</f>
        <v>4.3294001502845312</v>
      </c>
      <c r="Q19" s="44">
        <f>Q6-Q12</f>
        <v>6.8782523572815961</v>
      </c>
      <c r="R19" s="44"/>
      <c r="S19" s="44">
        <f>S6-S12</f>
        <v>7.7487139831698357</v>
      </c>
      <c r="T19" s="44"/>
      <c r="U19" s="33">
        <f t="shared" si="5"/>
        <v>5.7665019792889698</v>
      </c>
      <c r="V19" s="37">
        <f t="shared" si="6"/>
        <v>1.8235132656383934</v>
      </c>
      <c r="Y19" s="12"/>
      <c r="Z19" s="12"/>
      <c r="AA19" s="12"/>
      <c r="AB19" s="12"/>
      <c r="AC19" s="12"/>
      <c r="AD19" s="12"/>
      <c r="AE19" s="7"/>
      <c r="AF19" s="7"/>
      <c r="AG19" s="15"/>
    </row>
    <row r="20" spans="1:33" x14ac:dyDescent="0.35">
      <c r="A20" s="36" t="s">
        <v>15</v>
      </c>
      <c r="E20" s="44"/>
      <c r="F20" s="44"/>
      <c r="G20" s="44"/>
      <c r="K20" s="44"/>
      <c r="L20" s="33"/>
      <c r="M20" s="44">
        <f>M7-M13</f>
        <v>3.5758015880963789</v>
      </c>
      <c r="O20" s="44">
        <f>O7-O13</f>
        <v>3.8643765481885275</v>
      </c>
      <c r="Q20" s="44">
        <f>Q7-Q13</f>
        <v>5.9803634121195834</v>
      </c>
      <c r="R20" s="44"/>
      <c r="S20" s="44">
        <f>S7-S13</f>
        <v>6.0012872146895475</v>
      </c>
      <c r="T20" s="44"/>
      <c r="U20" s="33">
        <f t="shared" si="5"/>
        <v>4.8554571907735093</v>
      </c>
      <c r="V20" s="37">
        <f t="shared" si="6"/>
        <v>1.3163205982460051</v>
      </c>
      <c r="Y20" s="12"/>
      <c r="Z20" s="12"/>
      <c r="AA20" s="12"/>
      <c r="AB20" s="12"/>
      <c r="AC20" s="12"/>
      <c r="AD20" s="12"/>
      <c r="AE20" s="7"/>
      <c r="AF20" s="7"/>
      <c r="AG20" s="15"/>
    </row>
    <row r="21" spans="1:33" x14ac:dyDescent="0.35">
      <c r="B21" s="39"/>
      <c r="C21" s="39"/>
      <c r="D21" s="36"/>
      <c r="E21" s="39"/>
      <c r="F21" s="39"/>
      <c r="G21" s="39"/>
      <c r="U21" s="36"/>
      <c r="V21" s="36"/>
      <c r="W21" s="36"/>
      <c r="Y21" s="12"/>
      <c r="Z21" s="12"/>
      <c r="AA21" s="12"/>
      <c r="AB21" s="12"/>
      <c r="AC21" s="12"/>
      <c r="AD21" s="12"/>
      <c r="AE21" s="7"/>
      <c r="AF21" s="7"/>
      <c r="AG21" s="15"/>
    </row>
    <row r="22" spans="1:33" x14ac:dyDescent="0.35">
      <c r="A22" s="48" t="s">
        <v>151</v>
      </c>
      <c r="B22" s="101"/>
      <c r="C22" s="39"/>
      <c r="D22" s="41"/>
      <c r="E22" s="44"/>
      <c r="F22" s="44"/>
      <c r="G22" s="44"/>
      <c r="K22" s="44"/>
      <c r="Q22" s="44"/>
      <c r="R22" s="44"/>
      <c r="U22" s="44"/>
      <c r="V22" s="44"/>
      <c r="W22" s="44"/>
      <c r="X22" s="44"/>
      <c r="Y22" s="12"/>
      <c r="Z22" s="12"/>
      <c r="AA22" s="12"/>
      <c r="AB22" s="12"/>
      <c r="AC22" s="12"/>
      <c r="AD22" s="12"/>
      <c r="AE22" s="7"/>
      <c r="AF22" s="7"/>
      <c r="AG22" s="15"/>
    </row>
    <row r="23" spans="1:33" x14ac:dyDescent="0.35">
      <c r="A23" s="38" t="s">
        <v>7</v>
      </c>
      <c r="B23" s="39"/>
      <c r="C23" s="39"/>
      <c r="D23" s="41"/>
      <c r="E23" s="44">
        <f>E16-$U$16</f>
        <v>0.47827044563172194</v>
      </c>
      <c r="F23" s="44"/>
      <c r="G23" s="44">
        <f>G16-$U$16</f>
        <v>0.38499585438600192</v>
      </c>
      <c r="I23" s="44">
        <f>I16-$U$16</f>
        <v>0.17657212197810068</v>
      </c>
      <c r="J23" s="44"/>
      <c r="K23" s="44">
        <f>K16-$U$16</f>
        <v>0.20961446974870768</v>
      </c>
      <c r="L23" s="44"/>
      <c r="M23" s="44">
        <f>M16-$U$16</f>
        <v>-1.3086511315980403</v>
      </c>
      <c r="O23" s="44">
        <f>O16-$U$16</f>
        <v>-1.5016446549585716</v>
      </c>
      <c r="Q23" s="44">
        <f>Q16-$U$16</f>
        <v>-7.5624533746960765E-2</v>
      </c>
      <c r="R23" s="44"/>
      <c r="S23" s="44">
        <f>S16-$U$16</f>
        <v>1.6364674285590439</v>
      </c>
      <c r="T23" s="44"/>
      <c r="U23" s="44"/>
      <c r="V23" s="44"/>
      <c r="W23" s="44"/>
      <c r="X23" s="44"/>
      <c r="Y23" s="12"/>
      <c r="Z23" s="12"/>
      <c r="AA23" s="12"/>
      <c r="AB23" s="12"/>
      <c r="AC23" s="12"/>
      <c r="AD23" s="12"/>
      <c r="AE23" s="7"/>
      <c r="AF23" s="7"/>
      <c r="AG23" s="15"/>
    </row>
    <row r="24" spans="1:33" x14ac:dyDescent="0.35">
      <c r="A24" s="38" t="s">
        <v>17</v>
      </c>
      <c r="B24" s="39"/>
      <c r="C24" s="39"/>
      <c r="D24" s="41"/>
      <c r="E24" s="44">
        <f>E17-$U$16</f>
        <v>-3.4943453884274334E-2</v>
      </c>
      <c r="F24" s="44"/>
      <c r="G24" s="44">
        <f>G17-$U$16</f>
        <v>1.2940782979112271</v>
      </c>
      <c r="I24" s="44">
        <f>I17-$U$16</f>
        <v>-0.47032825140593815</v>
      </c>
      <c r="K24" s="44">
        <f t="shared" ref="K24:K25" si="7">K17-$U$16</f>
        <v>-1.109889108025186E-2</v>
      </c>
      <c r="L24" s="44"/>
      <c r="M24" s="44">
        <f>M17-$U$16</f>
        <v>-1.2209937672388556</v>
      </c>
      <c r="O24" s="44">
        <f>O17-$U$16</f>
        <v>-0.69313133584572029</v>
      </c>
      <c r="Q24" s="44">
        <f>Q17-$U$16</f>
        <v>0.62196243427663944</v>
      </c>
      <c r="R24" s="44"/>
      <c r="S24" s="44">
        <f>S17-$U$16</f>
        <v>1.7354566142323691</v>
      </c>
      <c r="T24" s="44"/>
      <c r="U24" s="44"/>
      <c r="V24" s="44"/>
      <c r="W24" s="44"/>
      <c r="X24" s="44"/>
      <c r="Y24" s="12"/>
      <c r="Z24" s="12"/>
      <c r="AA24" s="12"/>
      <c r="AB24" s="12"/>
      <c r="AC24" s="12"/>
      <c r="AD24" s="12"/>
      <c r="AE24" s="7"/>
      <c r="AF24" s="7"/>
      <c r="AG24" s="15"/>
    </row>
    <row r="25" spans="1:33" x14ac:dyDescent="0.35">
      <c r="A25" s="38" t="s">
        <v>21</v>
      </c>
      <c r="B25" s="39"/>
      <c r="C25" s="39"/>
      <c r="D25" s="41"/>
      <c r="E25" s="44">
        <f>E18-$U$16</f>
        <v>-1.426699945853958</v>
      </c>
      <c r="F25" s="44"/>
      <c r="G25" s="44">
        <f>G18-$U$16</f>
        <v>-0.34474148219209511</v>
      </c>
      <c r="I25" s="44">
        <f>I18-$U$16</f>
        <v>-0.42083471569342024</v>
      </c>
      <c r="J25" s="44"/>
      <c r="K25" s="44">
        <f t="shared" si="7"/>
        <v>-0.30485252424641374</v>
      </c>
      <c r="L25" s="44"/>
      <c r="M25" s="44"/>
      <c r="O25" s="44"/>
      <c r="Q25" s="44">
        <f>Q18-$U$16</f>
        <v>1.0480318151949994</v>
      </c>
      <c r="R25" s="44"/>
      <c r="S25" s="44"/>
      <c r="T25" s="44"/>
      <c r="U25" s="44"/>
      <c r="V25" s="44"/>
      <c r="W25" s="44"/>
      <c r="X25" s="44"/>
      <c r="Y25" s="12"/>
      <c r="Z25" s="12"/>
      <c r="AA25" s="12"/>
      <c r="AB25" s="12"/>
      <c r="AC25" s="12"/>
      <c r="AD25" s="12"/>
      <c r="AE25" s="7"/>
      <c r="AF25" s="7"/>
      <c r="AG25" s="15"/>
    </row>
    <row r="26" spans="1:33" x14ac:dyDescent="0.35">
      <c r="A26" s="36" t="s">
        <v>16</v>
      </c>
      <c r="B26" s="39"/>
      <c r="C26" s="39"/>
      <c r="D26" s="41"/>
      <c r="E26" s="44"/>
      <c r="F26" s="44"/>
      <c r="G26" s="44"/>
      <c r="K26" s="44"/>
      <c r="L26" s="44"/>
      <c r="M26" s="44">
        <f>M19-$U$16</f>
        <v>-1.1224516025342623</v>
      </c>
      <c r="O26" s="44">
        <f>O19-$U$16</f>
        <v>-0.90269287866964731</v>
      </c>
      <c r="Q26" s="44">
        <f>Q19-$U$16</f>
        <v>1.6461593283274176</v>
      </c>
      <c r="R26" s="44"/>
      <c r="S26" s="44">
        <f>S19-$U$16</f>
        <v>2.5166209542156572</v>
      </c>
      <c r="T26" s="44"/>
      <c r="U26" s="44"/>
      <c r="V26" s="44"/>
      <c r="W26" s="44"/>
      <c r="X26" s="44"/>
      <c r="Y26" s="12"/>
      <c r="Z26" s="12"/>
      <c r="AA26" s="12"/>
      <c r="AB26" s="12"/>
      <c r="AC26" s="12"/>
      <c r="AD26" s="12"/>
      <c r="AE26" s="7"/>
      <c r="AF26" s="7"/>
      <c r="AG26" s="15"/>
    </row>
    <row r="27" spans="1:33" x14ac:dyDescent="0.35">
      <c r="A27" s="36" t="s">
        <v>15</v>
      </c>
      <c r="B27" s="39"/>
      <c r="C27" s="39"/>
      <c r="D27" s="41"/>
      <c r="E27" s="44"/>
      <c r="F27" s="44"/>
      <c r="G27" s="44"/>
      <c r="K27" s="44"/>
      <c r="L27" s="44"/>
      <c r="M27" s="44">
        <f>M20-$U$16</f>
        <v>-1.6562914408577996</v>
      </c>
      <c r="O27" s="44">
        <f>O20-$U$16</f>
        <v>-1.367716480765651</v>
      </c>
      <c r="Q27" s="44">
        <f>Q20-$U$16</f>
        <v>0.74827038316540495</v>
      </c>
      <c r="R27" s="44"/>
      <c r="S27" s="44">
        <f>S20-$U$16</f>
        <v>0.76919418573536902</v>
      </c>
      <c r="T27" s="44"/>
      <c r="U27" s="44"/>
      <c r="V27" s="44"/>
      <c r="W27" s="44"/>
      <c r="X27" s="44"/>
      <c r="Y27" s="12"/>
      <c r="Z27" s="12"/>
      <c r="AA27" s="12"/>
      <c r="AB27" s="12"/>
      <c r="AC27" s="12"/>
      <c r="AD27" s="12"/>
      <c r="AE27" s="7"/>
      <c r="AF27" s="7"/>
      <c r="AG27" s="15"/>
    </row>
    <row r="28" spans="1:33" x14ac:dyDescent="0.35">
      <c r="A28" s="77" t="s">
        <v>150</v>
      </c>
      <c r="B28" s="98"/>
      <c r="C28" s="39"/>
      <c r="D28" s="41"/>
      <c r="E28" s="44"/>
      <c r="F28" s="44"/>
      <c r="G28" s="44"/>
      <c r="K28" s="44"/>
      <c r="L28" s="44"/>
      <c r="M28" s="44"/>
      <c r="O28" s="44"/>
      <c r="Q28" s="44"/>
      <c r="R28" s="44"/>
      <c r="S28" s="44"/>
      <c r="T28" s="44"/>
      <c r="U28" s="44"/>
      <c r="V28" s="44"/>
      <c r="W28" s="44"/>
      <c r="X28" s="44"/>
      <c r="Y28" s="12"/>
      <c r="Z28" s="12"/>
      <c r="AA28" s="12"/>
      <c r="AB28" s="12"/>
      <c r="AC28" s="12"/>
      <c r="AD28" s="12"/>
      <c r="AE28" s="7"/>
      <c r="AF28" s="7"/>
      <c r="AG28" s="15"/>
    </row>
    <row r="29" spans="1:33" x14ac:dyDescent="0.35">
      <c r="A29" s="47" t="s">
        <v>18</v>
      </c>
      <c r="Y29" s="12"/>
      <c r="Z29" s="12"/>
      <c r="AA29" s="12"/>
      <c r="AB29" s="12"/>
      <c r="AC29" s="12"/>
      <c r="AD29" s="12"/>
      <c r="AE29" s="7"/>
      <c r="AF29" s="7"/>
      <c r="AG29" s="15"/>
    </row>
    <row r="30" spans="1:33" x14ac:dyDescent="0.35">
      <c r="A30" s="38" t="s">
        <v>7</v>
      </c>
      <c r="E30" s="44">
        <f>2^-E23</f>
        <v>0.7178376778326736</v>
      </c>
      <c r="F30" s="44"/>
      <c r="G30" s="44">
        <f>2^-G23</f>
        <v>0.76578119903212205</v>
      </c>
      <c r="I30" s="44">
        <f>2^-I23</f>
        <v>0.88480281340255462</v>
      </c>
      <c r="J30" s="44"/>
      <c r="K30" s="44">
        <f>2^-K23</f>
        <v>0.86476829177803161</v>
      </c>
      <c r="M30" s="44">
        <f>2^-M23</f>
        <v>2.4770983182835287</v>
      </c>
      <c r="O30" s="44">
        <f>2^-O23</f>
        <v>2.8316533361505285</v>
      </c>
      <c r="Q30" s="44">
        <f>2^-Q23</f>
        <v>1.0538171281352633</v>
      </c>
      <c r="R30" s="44"/>
      <c r="S30" s="44">
        <f>2^-S23</f>
        <v>0.32164308361551269</v>
      </c>
      <c r="T30" s="44"/>
      <c r="Y30" s="12"/>
      <c r="Z30" s="12"/>
      <c r="AA30" s="12"/>
      <c r="AB30" s="12"/>
      <c r="AC30" s="12"/>
      <c r="AD30" s="12"/>
      <c r="AE30" s="7"/>
      <c r="AF30" s="7"/>
      <c r="AG30" s="15"/>
    </row>
    <row r="31" spans="1:33" x14ac:dyDescent="0.35">
      <c r="A31" s="38" t="s">
        <v>17</v>
      </c>
      <c r="E31" s="44">
        <f>2^-E24</f>
        <v>1.0245166665397891</v>
      </c>
      <c r="F31" s="44"/>
      <c r="G31" s="44">
        <f>2^-G24</f>
        <v>0.40779661414069923</v>
      </c>
      <c r="I31" s="44">
        <f>2^-I24</f>
        <v>1.3854246531260517</v>
      </c>
      <c r="K31" s="44">
        <f t="shared" ref="K31:K32" si="8">2^-K24</f>
        <v>1.0077228334865036</v>
      </c>
      <c r="M31" s="44">
        <f>2^-M24</f>
        <v>2.3310723255001848</v>
      </c>
      <c r="O31" s="44">
        <f>2^-O24</f>
        <v>1.6167889154058386</v>
      </c>
      <c r="Q31" s="44">
        <f>2^-Q24</f>
        <v>0.64978645052081918</v>
      </c>
      <c r="R31" s="44"/>
      <c r="S31" s="44">
        <f>2^-S24</f>
        <v>0.30031394771342651</v>
      </c>
      <c r="T31" s="44"/>
      <c r="Y31" s="12"/>
      <c r="Z31" s="12"/>
      <c r="AA31" s="12"/>
      <c r="AB31" s="12"/>
      <c r="AC31" s="12"/>
      <c r="AD31" s="12"/>
      <c r="AE31" s="7"/>
      <c r="AF31" s="7"/>
      <c r="AG31" s="15"/>
    </row>
    <row r="32" spans="1:33" x14ac:dyDescent="0.35">
      <c r="A32" s="38" t="s">
        <v>21</v>
      </c>
      <c r="E32" s="44">
        <f>2^-E25</f>
        <v>2.688310810744774</v>
      </c>
      <c r="F32" s="44"/>
      <c r="G32" s="44">
        <f>2^-G25</f>
        <v>1.2699234034448674</v>
      </c>
      <c r="I32" s="44">
        <f>2^-I25</f>
        <v>1.3387018780032058</v>
      </c>
      <c r="J32" s="44"/>
      <c r="K32" s="44">
        <f t="shared" si="8"/>
        <v>1.235292356119863</v>
      </c>
      <c r="M32" s="44"/>
      <c r="O32" s="44"/>
      <c r="Q32" s="44">
        <f>2^-Q25</f>
        <v>0.48362749943942446</v>
      </c>
      <c r="R32" s="44"/>
      <c r="S32" s="44"/>
      <c r="T32" s="44"/>
      <c r="Y32" s="12"/>
      <c r="Z32" s="12"/>
      <c r="AA32" s="12"/>
      <c r="AB32" s="12"/>
      <c r="AC32" s="12"/>
      <c r="AD32" s="12"/>
      <c r="AE32" s="7"/>
      <c r="AF32" s="7"/>
      <c r="AG32" s="15"/>
    </row>
    <row r="33" spans="1:33" x14ac:dyDescent="0.35">
      <c r="A33" s="36" t="s">
        <v>16</v>
      </c>
      <c r="E33" s="44"/>
      <c r="F33" s="44"/>
      <c r="G33" s="44"/>
      <c r="K33" s="44"/>
      <c r="M33" s="44">
        <f>2^-M26</f>
        <v>2.1771662885695839</v>
      </c>
      <c r="O33" s="44">
        <f>2^-O26</f>
        <v>1.8695523622994457</v>
      </c>
      <c r="Q33" s="44">
        <f>2^-Q26</f>
        <v>0.31948955507096516</v>
      </c>
      <c r="R33" s="44"/>
      <c r="S33" s="44">
        <f>2^-S26</f>
        <v>0.17475177877454631</v>
      </c>
      <c r="T33" s="44"/>
      <c r="Y33" s="12"/>
      <c r="Z33" s="12"/>
      <c r="AA33" s="12"/>
      <c r="AB33" s="12"/>
      <c r="AC33" s="12"/>
      <c r="AD33" s="12"/>
      <c r="AE33" s="7"/>
      <c r="AF33" s="7"/>
      <c r="AG33" s="15"/>
    </row>
    <row r="34" spans="1:33" x14ac:dyDescent="0.35">
      <c r="A34" s="36" t="s">
        <v>15</v>
      </c>
      <c r="E34" s="44"/>
      <c r="F34" s="44"/>
      <c r="G34" s="44"/>
      <c r="K34" s="44"/>
      <c r="M34" s="44">
        <f>2^-M27</f>
        <v>3.1520522303982195</v>
      </c>
      <c r="O34" s="44">
        <f>2^-O27</f>
        <v>2.5806177866209241</v>
      </c>
      <c r="Q34" s="44">
        <f>2^-Q27</f>
        <v>0.59531684272492369</v>
      </c>
      <c r="R34" s="44"/>
      <c r="S34" s="44">
        <f>2^-S27</f>
        <v>0.58674510834750171</v>
      </c>
      <c r="T34" s="44"/>
      <c r="Y34" s="12"/>
      <c r="Z34" s="12"/>
      <c r="AA34" s="12"/>
      <c r="AB34" s="12"/>
      <c r="AC34" s="12"/>
      <c r="AD34" s="12"/>
      <c r="AE34" s="7"/>
      <c r="AF34" s="7"/>
      <c r="AG34" s="15"/>
    </row>
    <row r="35" spans="1:33" x14ac:dyDescent="0.35">
      <c r="Y35" s="12"/>
      <c r="Z35" s="12"/>
      <c r="AA35" s="12"/>
      <c r="AB35" s="12"/>
      <c r="AC35" s="12"/>
      <c r="AD35" s="12"/>
      <c r="AE35" s="7"/>
      <c r="AF35" s="7"/>
      <c r="AG35" s="15"/>
    </row>
    <row r="36" spans="1:33" x14ac:dyDescent="0.35">
      <c r="Y36" s="12"/>
      <c r="Z36" s="12"/>
      <c r="AA36" s="12"/>
      <c r="AB36" s="12"/>
      <c r="AC36" s="12"/>
      <c r="AD36" s="12"/>
      <c r="AE36" s="7"/>
      <c r="AF36" s="7"/>
      <c r="AG36" s="15"/>
    </row>
    <row r="37" spans="1:33" x14ac:dyDescent="0.35">
      <c r="Y37" s="12"/>
      <c r="Z37" s="12"/>
      <c r="AA37" s="12"/>
      <c r="AB37" s="12"/>
      <c r="AC37" s="12"/>
      <c r="AD37" s="12"/>
      <c r="AE37" s="7"/>
      <c r="AF37" s="7"/>
      <c r="AG37" s="15"/>
    </row>
    <row r="38" spans="1:33" x14ac:dyDescent="0.35">
      <c r="Y38" s="12"/>
      <c r="Z38" s="12"/>
      <c r="AA38" s="12"/>
      <c r="AB38" s="12"/>
      <c r="AC38" s="12"/>
      <c r="AD38" s="12"/>
      <c r="AE38" s="7"/>
      <c r="AF38" s="7"/>
      <c r="AG38" s="15"/>
    </row>
    <row r="39" spans="1:33" x14ac:dyDescent="0.35">
      <c r="Y39" s="12"/>
      <c r="Z39" s="12"/>
      <c r="AA39" s="12"/>
      <c r="AB39" s="12"/>
      <c r="AC39" s="12"/>
      <c r="AD39" s="12"/>
      <c r="AE39" s="7"/>
      <c r="AF39" s="7"/>
      <c r="AG39" s="15"/>
    </row>
    <row r="40" spans="1:33" x14ac:dyDescent="0.35">
      <c r="Y40" s="12"/>
      <c r="Z40" s="12"/>
      <c r="AA40" s="12"/>
      <c r="AB40" s="12"/>
      <c r="AC40" s="12"/>
      <c r="AD40" s="12"/>
      <c r="AE40" s="7"/>
      <c r="AF40" s="7"/>
      <c r="AG40" s="15"/>
    </row>
    <row r="41" spans="1:33" x14ac:dyDescent="0.35">
      <c r="Y41" s="12"/>
      <c r="Z41" s="12"/>
      <c r="AA41" s="12"/>
      <c r="AB41" s="12"/>
      <c r="AC41" s="12"/>
      <c r="AD41" s="12"/>
      <c r="AE41" s="7"/>
      <c r="AF41" s="7"/>
      <c r="AG41" s="15"/>
    </row>
    <row r="42" spans="1:33" x14ac:dyDescent="0.35">
      <c r="Y42" s="2"/>
      <c r="Z42" s="2"/>
      <c r="AA42" s="1"/>
      <c r="AB42" s="2"/>
      <c r="AC42" s="2"/>
      <c r="AD42" s="2"/>
      <c r="AE42" s="2"/>
      <c r="AF42" s="2"/>
      <c r="AG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2024-04-18</vt:lpstr>
      <vt:lpstr>2024-05-08</vt:lpstr>
      <vt:lpstr>2024-06-14</vt:lpstr>
      <vt:lpstr>2024-06-28</vt:lpstr>
      <vt:lpstr>2025-12-05</vt:lpstr>
      <vt:lpstr>2026-01-09</vt:lpstr>
      <vt:lpstr>2026-01-22</vt:lpstr>
      <vt:lpstr>imi, blaL2</vt:lpstr>
      <vt:lpstr>imi, ampC</vt:lpstr>
      <vt:lpstr>blaL2, all</vt:lpstr>
      <vt:lpstr>ampC, 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Preeti Garai</dc:creator>
  <cp:lastModifiedBy>Preeti Garai</cp:lastModifiedBy>
  <dcterms:created xsi:type="dcterms:W3CDTF">2026-02-12T00:25:15Z</dcterms:created>
  <dcterms:modified xsi:type="dcterms:W3CDTF">2026-03-05T22:52:27Z</dcterms:modified>
</cp:coreProperties>
</file>