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theme/theme1.xml" ContentType="application/vnd.openxmlformats-officedocument.theme+xml"/>
  <Override PartName="/xl/charts/chart1.xml" ContentType="application/vnd.openxmlformats-officedocument.drawingml.chart+xml"/>
  <Override PartName="/xl/charts/chart8.xml" ContentType="application/vnd.openxmlformats-officedocument.drawingml.chart+xml"/>
  <Override PartName="/xl/charts/chart10.xml" ContentType="application/vnd.openxmlformats-officedocument.drawingml.chart+xml"/>
  <Override PartName="/xl/charts/chart3.xml" ContentType="application/vnd.openxmlformats-officedocument.drawingml.chart+xml"/>
  <Override PartName="/xl/worksheets/sheet4.xml" ContentType="application/vnd.openxmlformats-officedocument.spreadsheetml.worksheet+xml"/>
  <Default Extension="xml" ContentType="application/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harts/chart5.xml" ContentType="application/vnd.openxmlformats-officedocument.drawingml.char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chart2.xml" ContentType="application/vnd.openxmlformats-officedocument.drawingml.chart+xml"/>
  <Override PartName="/xl/worksheets/sheet3.xml" ContentType="application/vnd.openxmlformats-officedocument.spreadsheetml.worksheet+xml"/>
  <Override PartName="/xl/charts/chart9.xml" ContentType="application/vnd.openxmlformats-officedocument.drawingml.chart+xml"/>
  <Default Extension="rels" ContentType="application/vnd.openxmlformats-package.relationships+xml"/>
  <Default Extension="jpeg" ContentType="image/jpeg"/>
  <Override PartName="/xl/worksheets/sheet5.xml" ContentType="application/vnd.openxmlformats-officedocument.spreadsheetml.worksheet+xml"/>
  <Override PartName="/xl/charts/chart4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40" windowWidth="24460" windowHeight="16680" tabRatio="500"/>
  </bookViews>
  <sheets>
    <sheet name="figure" sheetId="1" r:id="rId1"/>
    <sheet name="sorted" sheetId="2" r:id="rId2"/>
    <sheet name="High-Low" sheetId="3" r:id="rId3"/>
    <sheet name="OD-Dilution" sheetId="4" r:id="rId4"/>
    <sheet name="Dilution-CFU" sheetId="5" r:id="rId5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9" i="5"/>
  <c r="G19"/>
  <c r="G27"/>
  <c r="G24"/>
  <c r="G7"/>
  <c r="G10"/>
  <c r="G2"/>
  <c r="G8"/>
  <c r="G4"/>
  <c r="G14"/>
  <c r="G35"/>
  <c r="G37"/>
  <c r="G34"/>
  <c r="G16"/>
  <c r="G11"/>
  <c r="G18"/>
  <c r="G13"/>
  <c r="G31"/>
  <c r="G17"/>
  <c r="G15"/>
  <c r="G25"/>
  <c r="G33"/>
  <c r="G22"/>
  <c r="G30"/>
  <c r="G32"/>
  <c r="G36"/>
  <c r="G12"/>
  <c r="G29"/>
  <c r="G5"/>
  <c r="G23"/>
  <c r="G28"/>
  <c r="G26"/>
  <c r="G3"/>
  <c r="G20"/>
  <c r="G6"/>
  <c r="G21"/>
  <c r="EI30" i="1"/>
  <c r="EJ30"/>
  <c r="EI29"/>
  <c r="EJ29"/>
  <c r="EI27"/>
  <c r="EC30"/>
  <c r="ED30"/>
  <c r="EC29"/>
  <c r="ED29"/>
  <c r="EC27"/>
  <c r="DW30"/>
  <c r="DX30"/>
  <c r="DW29"/>
  <c r="DX29"/>
  <c r="DW27"/>
  <c r="EF30"/>
  <c r="EF29"/>
  <c r="EG23"/>
  <c r="EG22"/>
  <c r="EG21"/>
  <c r="EG30"/>
  <c r="EG29"/>
  <c r="EF27"/>
  <c r="EG25"/>
  <c r="EA23"/>
  <c r="EA22"/>
  <c r="EA21"/>
  <c r="DZ30"/>
  <c r="EA30"/>
  <c r="DZ29"/>
  <c r="EA29"/>
  <c r="DZ27"/>
  <c r="EA25"/>
  <c r="EJ11"/>
  <c r="EJ10"/>
  <c r="EJ14"/>
  <c r="EJ12"/>
  <c r="EG11"/>
  <c r="EG10"/>
  <c r="EG14"/>
  <c r="EG12"/>
  <c r="ED11"/>
  <c r="ED10"/>
  <c r="ED14"/>
  <c r="ED12"/>
  <c r="EA11"/>
  <c r="EA10"/>
  <c r="EA14"/>
  <c r="EA12"/>
  <c r="DX11"/>
  <c r="DX10"/>
  <c r="DX14"/>
  <c r="DX12"/>
  <c r="DK30"/>
  <c r="DL30"/>
  <c r="DK29"/>
  <c r="DL29"/>
  <c r="DK27"/>
  <c r="DN30"/>
  <c r="DO30"/>
  <c r="DN29"/>
  <c r="DO29"/>
  <c r="DN27"/>
  <c r="DU29"/>
  <c r="DT30"/>
  <c r="DT29"/>
  <c r="DU30"/>
  <c r="DT27"/>
  <c r="DQ30"/>
  <c r="DR30"/>
  <c r="DQ29"/>
  <c r="DR29"/>
  <c r="DQ27"/>
  <c r="DH30"/>
  <c r="DI30"/>
  <c r="DH29"/>
  <c r="DI29"/>
  <c r="DH27"/>
  <c r="DU25"/>
  <c r="DU23"/>
  <c r="DU22"/>
  <c r="DU21"/>
  <c r="DO23"/>
  <c r="DO22"/>
  <c r="DO21"/>
  <c r="DL23"/>
  <c r="DL22"/>
  <c r="DL21"/>
  <c r="DO25"/>
  <c r="DL25"/>
  <c r="DU11"/>
  <c r="DU10"/>
  <c r="DU14"/>
  <c r="DU12"/>
  <c r="DR11"/>
  <c r="DR10"/>
  <c r="DR14"/>
  <c r="DR12"/>
  <c r="DO11"/>
  <c r="DO10"/>
  <c r="DO14"/>
  <c r="DO12"/>
  <c r="DL11"/>
  <c r="DL10"/>
  <c r="DL14"/>
  <c r="DL12"/>
  <c r="DI11"/>
  <c r="DI10"/>
  <c r="DI14"/>
  <c r="DI12"/>
  <c r="DB29"/>
  <c r="DB30"/>
  <c r="DC21"/>
  <c r="DC22"/>
  <c r="DC30"/>
  <c r="DC29"/>
  <c r="DB27"/>
  <c r="CV30"/>
  <c r="CW21"/>
  <c r="CW22"/>
  <c r="CW30"/>
  <c r="CV29"/>
  <c r="CW29"/>
  <c r="CV27"/>
  <c r="DE30"/>
  <c r="DF10"/>
  <c r="DF11"/>
  <c r="DF30"/>
  <c r="DE29"/>
  <c r="DF29"/>
  <c r="DE27"/>
  <c r="CY30"/>
  <c r="CZ10"/>
  <c r="CZ11"/>
  <c r="CZ30"/>
  <c r="CY29"/>
  <c r="CZ29"/>
  <c r="CY27"/>
  <c r="CS30"/>
  <c r="CT10"/>
  <c r="CT11"/>
  <c r="CT30"/>
  <c r="CS29"/>
  <c r="CT29"/>
  <c r="CS27"/>
  <c r="DC25"/>
  <c r="DC23"/>
  <c r="CW25"/>
  <c r="CW23"/>
  <c r="DF14"/>
  <c r="DF12"/>
  <c r="DC11"/>
  <c r="DC10"/>
  <c r="DC14"/>
  <c r="DC12"/>
  <c r="CZ14"/>
  <c r="CZ12"/>
  <c r="CW11"/>
  <c r="CW10"/>
  <c r="CW14"/>
  <c r="CW12"/>
  <c r="CT14"/>
  <c r="CT12"/>
  <c r="BY23"/>
  <c r="BY22"/>
  <c r="BY21"/>
  <c r="BY25"/>
  <c r="S35"/>
  <c r="T21"/>
  <c r="T22"/>
  <c r="T35"/>
  <c r="S34"/>
  <c r="T34"/>
  <c r="S32"/>
  <c r="T25"/>
  <c r="T23"/>
  <c r="T12"/>
  <c r="CQ12"/>
  <c r="CM30"/>
  <c r="CN21"/>
  <c r="CN22"/>
  <c r="CN30"/>
  <c r="CM29"/>
  <c r="CN29"/>
  <c r="CM27"/>
  <c r="CN25"/>
  <c r="CN23"/>
  <c r="CQ10"/>
  <c r="CP30"/>
  <c r="CQ11"/>
  <c r="CQ30"/>
  <c r="CP29"/>
  <c r="CQ29"/>
  <c r="CP27"/>
  <c r="CQ14"/>
  <c r="CN10"/>
  <c r="CN11"/>
  <c r="CN14"/>
  <c r="CN12"/>
  <c r="CK10"/>
  <c r="CJ30"/>
  <c r="CK11"/>
  <c r="CK30"/>
  <c r="CJ29"/>
  <c r="CK29"/>
  <c r="CJ27"/>
  <c r="CK14"/>
  <c r="CK12"/>
  <c r="CH10"/>
  <c r="CG30"/>
  <c r="CH11"/>
  <c r="CH30"/>
  <c r="CG29"/>
  <c r="CH29"/>
  <c r="CG27"/>
  <c r="CH14"/>
  <c r="CH12"/>
  <c r="CE10"/>
  <c r="CD30"/>
  <c r="CE11"/>
  <c r="CE30"/>
  <c r="CD29"/>
  <c r="CE29"/>
  <c r="CD27"/>
  <c r="CE14"/>
  <c r="CE12"/>
  <c r="CB10"/>
  <c r="CA30"/>
  <c r="CB11"/>
  <c r="CB30"/>
  <c r="CA29"/>
  <c r="CB29"/>
  <c r="CA27"/>
  <c r="CB14"/>
  <c r="CB12"/>
  <c r="BY10"/>
  <c r="BX30"/>
  <c r="BY11"/>
  <c r="BY30"/>
  <c r="BX29"/>
  <c r="BY29"/>
  <c r="BX27"/>
  <c r="BY14"/>
  <c r="BY12"/>
  <c r="BV10"/>
  <c r="BU30"/>
  <c r="BV11"/>
  <c r="BV30"/>
  <c r="BU29"/>
  <c r="BV29"/>
  <c r="BU27"/>
  <c r="BV14"/>
  <c r="BV12"/>
  <c r="BS10"/>
  <c r="BR30"/>
  <c r="BS11"/>
  <c r="BS30"/>
  <c r="BR29"/>
  <c r="BS29"/>
  <c r="BR27"/>
  <c r="BS14"/>
  <c r="BS12"/>
  <c r="BP10"/>
  <c r="BO30"/>
  <c r="BP11"/>
  <c r="BP30"/>
  <c r="BO29"/>
  <c r="BP29"/>
  <c r="BO27"/>
  <c r="BP14"/>
  <c r="BP12"/>
  <c r="BL29"/>
  <c r="BL30"/>
  <c r="BM10"/>
  <c r="BM11"/>
  <c r="BM30"/>
  <c r="BM29"/>
  <c r="BL27"/>
  <c r="BM14"/>
  <c r="BM12"/>
  <c r="BJ10"/>
  <c r="BI30"/>
  <c r="BJ11"/>
  <c r="BJ30"/>
  <c r="BI29"/>
  <c r="BJ29"/>
  <c r="BI27"/>
  <c r="BJ14"/>
  <c r="BJ12"/>
  <c r="BG10"/>
  <c r="BF30"/>
  <c r="BG11"/>
  <c r="BG30"/>
  <c r="BF29"/>
  <c r="BG29"/>
  <c r="BF27"/>
  <c r="BG14"/>
  <c r="BG12"/>
  <c r="BD10"/>
  <c r="BC30"/>
  <c r="BD11"/>
  <c r="BD30"/>
  <c r="BC29"/>
  <c r="BD29"/>
  <c r="BC27"/>
  <c r="BD14"/>
  <c r="BD12"/>
  <c r="BA10"/>
  <c r="AZ30"/>
  <c r="BA11"/>
  <c r="BA30"/>
  <c r="AZ29"/>
  <c r="BA29"/>
  <c r="AZ27"/>
  <c r="BA14"/>
  <c r="BA12"/>
  <c r="E22"/>
  <c r="E21"/>
  <c r="E25"/>
  <c r="E23"/>
  <c r="B22"/>
  <c r="B21"/>
  <c r="B25"/>
  <c r="B23"/>
  <c r="AI21"/>
  <c r="AH35"/>
  <c r="AI22"/>
  <c r="AI35"/>
  <c r="AH34"/>
  <c r="AI34"/>
  <c r="AH32"/>
  <c r="AI23"/>
  <c r="AI25"/>
  <c r="AI12"/>
  <c r="AI10"/>
  <c r="AH30"/>
  <c r="AI11"/>
  <c r="AI30"/>
  <c r="AX21"/>
  <c r="AW29"/>
  <c r="AX22"/>
  <c r="AX29"/>
  <c r="AW30"/>
  <c r="AX30"/>
  <c r="AW27"/>
  <c r="AU21"/>
  <c r="AT30"/>
  <c r="AU22"/>
  <c r="AU30"/>
  <c r="AT29"/>
  <c r="AU29"/>
  <c r="AT27"/>
  <c r="AQ30"/>
  <c r="AR10"/>
  <c r="AR11"/>
  <c r="AR30"/>
  <c r="AQ29"/>
  <c r="AR29"/>
  <c r="AQ27"/>
  <c r="AN30"/>
  <c r="AO10"/>
  <c r="AO11"/>
  <c r="AO30"/>
  <c r="AN29"/>
  <c r="AO29"/>
  <c r="AN27"/>
  <c r="AK30"/>
  <c r="AL10"/>
  <c r="AL11"/>
  <c r="AL30"/>
  <c r="AK29"/>
  <c r="AL29"/>
  <c r="AK27"/>
  <c r="AH29"/>
  <c r="AI29"/>
  <c r="AH27"/>
  <c r="AE30"/>
  <c r="AF10"/>
  <c r="AF11"/>
  <c r="AF30"/>
  <c r="AE29"/>
  <c r="AF29"/>
  <c r="AE27"/>
  <c r="AB30"/>
  <c r="AC10"/>
  <c r="AC11"/>
  <c r="AC30"/>
  <c r="AB29"/>
  <c r="AC29"/>
  <c r="AB27"/>
  <c r="Y30"/>
  <c r="Z10"/>
  <c r="Z11"/>
  <c r="Z30"/>
  <c r="Y29"/>
  <c r="Z29"/>
  <c r="Y27"/>
  <c r="V30"/>
  <c r="W10"/>
  <c r="W11"/>
  <c r="W30"/>
  <c r="V29"/>
  <c r="W29"/>
  <c r="V27"/>
  <c r="S30"/>
  <c r="T10"/>
  <c r="T11"/>
  <c r="T30"/>
  <c r="S29"/>
  <c r="T29"/>
  <c r="S27"/>
  <c r="P30"/>
  <c r="Q10"/>
  <c r="Q11"/>
  <c r="Q30"/>
  <c r="P29"/>
  <c r="Q29"/>
  <c r="P27"/>
  <c r="M30"/>
  <c r="N10"/>
  <c r="N11"/>
  <c r="N30"/>
  <c r="M29"/>
  <c r="N29"/>
  <c r="M27"/>
  <c r="K10"/>
  <c r="J30"/>
  <c r="K11"/>
  <c r="K30"/>
  <c r="J29"/>
  <c r="K29"/>
  <c r="H21"/>
  <c r="G30"/>
  <c r="H22"/>
  <c r="H30"/>
  <c r="J27"/>
  <c r="G29"/>
  <c r="H29"/>
  <c r="G27"/>
  <c r="AX25"/>
  <c r="AX23"/>
  <c r="AU23"/>
  <c r="AU25"/>
  <c r="H25"/>
  <c r="H23"/>
  <c r="AX11"/>
  <c r="AX10"/>
  <c r="AX14"/>
  <c r="AX12"/>
  <c r="AU11"/>
  <c r="AU10"/>
  <c r="AU14"/>
  <c r="AU12"/>
  <c r="AR14"/>
  <c r="AR12"/>
  <c r="AO14"/>
  <c r="AO12"/>
  <c r="AL14"/>
  <c r="AL12"/>
  <c r="H16"/>
  <c r="H15"/>
  <c r="H19"/>
  <c r="H17"/>
  <c r="B11"/>
  <c r="B10"/>
  <c r="B14"/>
  <c r="E11"/>
  <c r="E10"/>
  <c r="E14"/>
  <c r="K14"/>
  <c r="N14"/>
  <c r="Q14"/>
  <c r="T14"/>
  <c r="W14"/>
  <c r="Z14"/>
  <c r="AC14"/>
  <c r="AF14"/>
  <c r="AI14"/>
  <c r="AF12"/>
  <c r="AC12"/>
  <c r="Z12"/>
  <c r="W12"/>
  <c r="Q12"/>
  <c r="N12"/>
  <c r="K12"/>
  <c r="E12"/>
  <c r="B12"/>
  <c r="G37" i="4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  <c r="H33" i="2"/>
  <c r="H32"/>
  <c r="H30"/>
  <c r="H13"/>
  <c r="H20"/>
  <c r="H15"/>
  <c r="H23"/>
  <c r="H11"/>
  <c r="H19"/>
  <c r="H10"/>
  <c r="H8"/>
  <c r="H18"/>
  <c r="H5"/>
  <c r="H12"/>
  <c r="H6"/>
  <c r="H17"/>
  <c r="H16"/>
  <c r="H9"/>
  <c r="H24"/>
  <c r="H22"/>
  <c r="H4"/>
  <c r="H7"/>
  <c r="H28"/>
  <c r="H27"/>
  <c r="H31"/>
  <c r="H26"/>
  <c r="H29"/>
  <c r="H25"/>
  <c r="H21"/>
  <c r="H14"/>
  <c r="G14"/>
  <c r="G21"/>
  <c r="G25"/>
  <c r="G29"/>
  <c r="G26"/>
  <c r="G31"/>
  <c r="G27"/>
  <c r="G28"/>
  <c r="G7"/>
  <c r="G4"/>
  <c r="G22"/>
  <c r="G24"/>
  <c r="G9"/>
  <c r="G16"/>
  <c r="G17"/>
  <c r="G6"/>
  <c r="G12"/>
  <c r="G5"/>
  <c r="G18"/>
  <c r="G8"/>
  <c r="G10"/>
  <c r="G19"/>
  <c r="G11"/>
  <c r="G23"/>
  <c r="G15"/>
  <c r="G20"/>
  <c r="G13"/>
  <c r="G30"/>
  <c r="G32"/>
  <c r="G33"/>
  <c r="F9"/>
  <c r="F14"/>
  <c r="F4"/>
  <c r="F15"/>
  <c r="F21"/>
  <c r="F25"/>
  <c r="F17"/>
  <c r="F10"/>
  <c r="F13"/>
  <c r="F27"/>
  <c r="F31"/>
  <c r="F22"/>
  <c r="F6"/>
  <c r="F28"/>
  <c r="F16"/>
  <c r="F7"/>
  <c r="F26"/>
  <c r="F20"/>
  <c r="F11"/>
  <c r="F29"/>
  <c r="F24"/>
  <c r="F8"/>
  <c r="F12"/>
  <c r="F5"/>
  <c r="F18"/>
  <c r="F23"/>
  <c r="F32"/>
  <c r="F33"/>
  <c r="F30"/>
  <c r="F19"/>
</calcChain>
</file>

<file path=xl/sharedStrings.xml><?xml version="1.0" encoding="utf-8"?>
<sst xmlns="http://schemas.openxmlformats.org/spreadsheetml/2006/main" count="672" uniqueCount="107">
  <si>
    <t>BL 49 (ii)</t>
    <phoneticPr fontId="1" type="noConversion"/>
  </si>
  <si>
    <t>BL 68 (ii)</t>
    <phoneticPr fontId="1" type="noConversion"/>
  </si>
  <si>
    <t>BL 61-1 (ii)</t>
    <phoneticPr fontId="1" type="noConversion"/>
  </si>
  <si>
    <t>Strain</t>
    <phoneticPr fontId="1" type="noConversion"/>
  </si>
  <si>
    <t>OD for 2.4e8</t>
    <phoneticPr fontId="1" type="noConversion"/>
  </si>
  <si>
    <t>OD for 5.0e7</t>
    <phoneticPr fontId="1" type="noConversion"/>
  </si>
  <si>
    <t>Upper</t>
    <phoneticPr fontId="1" type="noConversion"/>
  </si>
  <si>
    <t>Lower</t>
    <phoneticPr fontId="1" type="noConversion"/>
  </si>
  <si>
    <t>!!</t>
    <phoneticPr fontId="1" type="noConversion"/>
  </si>
  <si>
    <t>obviously wrong</t>
    <phoneticPr fontId="1" type="noConversion"/>
  </si>
  <si>
    <t>Strain</t>
    <phoneticPr fontId="1" type="noConversion"/>
  </si>
  <si>
    <t>Lowest OD</t>
    <phoneticPr fontId="1" type="noConversion"/>
  </si>
  <si>
    <t>Lowest CFU/mL</t>
    <phoneticPr fontId="1" type="noConversion"/>
  </si>
  <si>
    <t>&gt; 6.4e7 CFU/mL (corresponds to 6.5 logs per mouse)</t>
    <phoneticPr fontId="1" type="noConversion"/>
  </si>
  <si>
    <t>OD for 3.6e8</t>
    <phoneticPr fontId="1" type="noConversion"/>
  </si>
  <si>
    <t>BL 1</t>
  </si>
  <si>
    <t>BL 1</t>
    <phoneticPr fontId="1" type="noConversion"/>
  </si>
  <si>
    <t>OD 600</t>
  </si>
  <si>
    <t>CFU/mL</t>
  </si>
  <si>
    <t>BL 1</t>
    <phoneticPr fontId="1" type="noConversion"/>
  </si>
  <si>
    <t>CFU/mL</t>
    <phoneticPr fontId="1" type="noConversion"/>
  </si>
  <si>
    <t>BL 30</t>
  </si>
  <si>
    <t>BL 30</t>
    <phoneticPr fontId="1" type="noConversion"/>
  </si>
  <si>
    <t>CFU/mL</t>
    <phoneticPr fontId="1" type="noConversion"/>
  </si>
  <si>
    <t>BL 2</t>
  </si>
  <si>
    <t>BL 2</t>
    <phoneticPr fontId="1" type="noConversion"/>
  </si>
  <si>
    <t>BL 7</t>
  </si>
  <si>
    <t>BL 12</t>
  </si>
  <si>
    <t>BL 16</t>
  </si>
  <si>
    <t>OD 600</t>
    <phoneticPr fontId="1" type="noConversion"/>
  </si>
  <si>
    <t>CFU/mL</t>
    <phoneticPr fontId="1" type="noConversion"/>
  </si>
  <si>
    <t>Slope</t>
  </si>
  <si>
    <t>Slope</t>
    <phoneticPr fontId="1" type="noConversion"/>
  </si>
  <si>
    <t>Intercept</t>
  </si>
  <si>
    <t>Intercept</t>
    <phoneticPr fontId="1" type="noConversion"/>
  </si>
  <si>
    <t>R-sq</t>
  </si>
  <si>
    <t>R-sq</t>
    <phoneticPr fontId="1" type="noConversion"/>
  </si>
  <si>
    <t>BL 4</t>
  </si>
  <si>
    <t>BL 22</t>
  </si>
  <si>
    <t>BL 26</t>
  </si>
  <si>
    <t>BL 32</t>
  </si>
  <si>
    <t>BL 4</t>
    <phoneticPr fontId="1" type="noConversion"/>
  </si>
  <si>
    <t>BL 22</t>
    <phoneticPr fontId="1" type="noConversion"/>
  </si>
  <si>
    <t>BL 26</t>
    <phoneticPr fontId="1" type="noConversion"/>
  </si>
  <si>
    <t>BL 32</t>
    <phoneticPr fontId="1" type="noConversion"/>
  </si>
  <si>
    <t>OD for 2.4e8</t>
    <phoneticPr fontId="1" type="noConversion"/>
  </si>
  <si>
    <t>6/17 &amp; 6/18</t>
    <phoneticPr fontId="1" type="noConversion"/>
  </si>
  <si>
    <t>BL 36</t>
    <phoneticPr fontId="1" type="noConversion"/>
  </si>
  <si>
    <t>BL 41</t>
    <phoneticPr fontId="1" type="noConversion"/>
  </si>
  <si>
    <t>BL 42</t>
    <phoneticPr fontId="1" type="noConversion"/>
  </si>
  <si>
    <t>BL 43</t>
    <phoneticPr fontId="1" type="noConversion"/>
  </si>
  <si>
    <t>BL 31</t>
  </si>
  <si>
    <t>BL 36</t>
  </si>
  <si>
    <t>BL 41</t>
  </si>
  <si>
    <t>BL 42</t>
  </si>
  <si>
    <t>BL 43</t>
  </si>
  <si>
    <t>BL 31</t>
    <phoneticPr fontId="1" type="noConversion"/>
  </si>
  <si>
    <t>yellow = curves omitting grayed outliers</t>
    <phoneticPr fontId="1" type="noConversion"/>
  </si>
  <si>
    <t>OD 600</t>
    <phoneticPr fontId="1" type="noConversion"/>
  </si>
  <si>
    <t>BL 47</t>
  </si>
  <si>
    <t>BL 48</t>
  </si>
  <si>
    <t>BL 49</t>
  </si>
  <si>
    <t>BL 56</t>
  </si>
  <si>
    <t>BL 59</t>
  </si>
  <si>
    <t>BL 47</t>
    <phoneticPr fontId="1" type="noConversion"/>
  </si>
  <si>
    <t>BL 48</t>
    <phoneticPr fontId="1" type="noConversion"/>
  </si>
  <si>
    <t>BL 49</t>
    <phoneticPr fontId="1" type="noConversion"/>
  </si>
  <si>
    <t>BL 56</t>
    <phoneticPr fontId="1" type="noConversion"/>
  </si>
  <si>
    <t>BL 59</t>
    <phoneticPr fontId="1" type="noConversion"/>
  </si>
  <si>
    <t>BL 60</t>
    <phoneticPr fontId="1" type="noConversion"/>
  </si>
  <si>
    <t>BL 61-1</t>
    <phoneticPr fontId="1" type="noConversion"/>
  </si>
  <si>
    <t>BL 63</t>
    <phoneticPr fontId="1" type="noConversion"/>
  </si>
  <si>
    <t>BL 70</t>
    <phoneticPr fontId="1" type="noConversion"/>
  </si>
  <si>
    <t>BL 60</t>
  </si>
  <si>
    <t>BL 61-1</t>
  </si>
  <si>
    <t>BL 63</t>
  </si>
  <si>
    <t>BL 68</t>
  </si>
  <si>
    <t>BL 70</t>
  </si>
  <si>
    <t>BL 68</t>
    <phoneticPr fontId="1" type="noConversion"/>
  </si>
  <si>
    <t>BL 72</t>
  </si>
  <si>
    <t>BL 74</t>
  </si>
  <si>
    <t>BL 80</t>
  </si>
  <si>
    <t>BL 86</t>
  </si>
  <si>
    <t>BL 89</t>
  </si>
  <si>
    <t>BL 72</t>
    <phoneticPr fontId="1" type="noConversion"/>
  </si>
  <si>
    <t>BL 74</t>
    <phoneticPr fontId="1" type="noConversion"/>
  </si>
  <si>
    <t>BL 80</t>
    <phoneticPr fontId="1" type="noConversion"/>
  </si>
  <si>
    <t>BL 86</t>
    <phoneticPr fontId="1" type="noConversion"/>
  </si>
  <si>
    <t>BL 89</t>
    <phoneticPr fontId="1" type="noConversion"/>
  </si>
  <si>
    <t>yellow = curve excluding extreme outliers</t>
    <phoneticPr fontId="1" type="noConversion"/>
  </si>
  <si>
    <t>BL 93</t>
  </si>
  <si>
    <t>BL 94</t>
  </si>
  <si>
    <t>BL 97</t>
  </si>
  <si>
    <t>BL 108</t>
  </si>
  <si>
    <t>PAO1</t>
  </si>
  <si>
    <t>r-sq (CFU)</t>
    <phoneticPr fontId="1" type="noConversion"/>
  </si>
  <si>
    <t>r-sq (dil)</t>
    <phoneticPr fontId="1" type="noConversion"/>
  </si>
  <si>
    <t>BL 1 (#2)</t>
  </si>
  <si>
    <t>BL 1 (#2)</t>
    <phoneticPr fontId="1" type="noConversion"/>
  </si>
  <si>
    <t>r-squared</t>
    <phoneticPr fontId="1" type="noConversion"/>
  </si>
  <si>
    <t>PA7</t>
  </si>
  <si>
    <t>PACS 2</t>
  </si>
  <si>
    <t>PA 2192</t>
  </si>
  <si>
    <t>LES</t>
  </si>
  <si>
    <t>C3719</t>
  </si>
  <si>
    <t>BL 7 (ii)</t>
    <phoneticPr fontId="1" type="noConversion"/>
  </si>
  <si>
    <t>BL 32 (ii)</t>
    <phoneticPr fontId="1" type="noConversion"/>
  </si>
</sst>
</file>

<file path=xl/styles.xml><?xml version="1.0" encoding="utf-8"?>
<styleSheet xmlns="http://schemas.openxmlformats.org/spreadsheetml/2006/main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.0000"/>
    <numFmt numFmtId="169" formatCode="0.00E+00"/>
  </numFmts>
  <fonts count="2">
    <font>
      <sz val="10"/>
      <name val="Verdana"/>
    </font>
    <font>
      <sz val="8"/>
      <name val="Verdana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4" fontId="0" fillId="0" borderId="0" xfId="0" applyNumberFormat="1"/>
    <xf numFmtId="11" fontId="0" fillId="0" borderId="0" xfId="0" applyNumberFormat="1"/>
    <xf numFmtId="2" fontId="0" fillId="0" borderId="0" xfId="0" applyNumberFormat="1"/>
    <xf numFmtId="168" fontId="0" fillId="0" borderId="0" xfId="0" applyNumberFormat="1"/>
    <xf numFmtId="11" fontId="0" fillId="0" borderId="0" xfId="0" applyNumberFormat="1"/>
    <xf numFmtId="0" fontId="0" fillId="3" borderId="0" xfId="0" applyFill="1"/>
    <xf numFmtId="0" fontId="0" fillId="2" borderId="0" xfId="0" applyFill="1"/>
    <xf numFmtId="11" fontId="0" fillId="2" borderId="0" xfId="0" applyNumberFormat="1" applyFill="1"/>
    <xf numFmtId="2" fontId="0" fillId="2" borderId="0" xfId="0" applyNumberFormat="1" applyFill="1"/>
    <xf numFmtId="168" fontId="0" fillId="0" borderId="0" xfId="0" applyNumberFormat="1"/>
    <xf numFmtId="11" fontId="0" fillId="0" borderId="0" xfId="0" applyNumberFormat="1"/>
    <xf numFmtId="2" fontId="0" fillId="4" borderId="0" xfId="0" applyNumberFormat="1" applyFill="1"/>
    <xf numFmtId="0" fontId="0" fillId="4" borderId="0" xfId="0" applyFill="1"/>
    <xf numFmtId="11" fontId="0" fillId="4" borderId="0" xfId="0" applyNumberFormat="1" applyFill="1"/>
    <xf numFmtId="168" fontId="0" fillId="0" borderId="0" xfId="0" applyNumberFormat="1"/>
    <xf numFmtId="11" fontId="0" fillId="0" borderId="0" xfId="0" applyNumberFormat="1"/>
    <xf numFmtId="168" fontId="0" fillId="3" borderId="0" xfId="0" applyNumberFormat="1" applyFill="1"/>
    <xf numFmtId="11" fontId="0" fillId="3" borderId="0" xfId="0" applyNumberFormat="1" applyFill="1"/>
    <xf numFmtId="168" fontId="0" fillId="0" borderId="0" xfId="0" applyNumberFormat="1"/>
    <xf numFmtId="16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autoTitleDeleted val="1"/>
    <c:plotArea>
      <c:layout>
        <c:manualLayout>
          <c:layoutTarget val="inner"/>
          <c:xMode val="edge"/>
          <c:yMode val="edge"/>
          <c:x val="0.14601485980411"/>
          <c:y val="0.0270705479996819"/>
          <c:w val="0.596650182446706"/>
          <c:h val="0.838412948381452"/>
        </c:manualLayout>
      </c:layout>
      <c:scatterChart>
        <c:scatterStyle val="lineMarker"/>
        <c:ser>
          <c:idx val="0"/>
          <c:order val="0"/>
          <c:tx>
            <c:strRef>
              <c:f>figure!$G$1</c:f>
              <c:strCache>
                <c:ptCount val="1"/>
                <c:pt idx="0">
                  <c:v>BL 1</c:v>
                </c:pt>
              </c:strCache>
            </c:strRef>
          </c:tx>
          <c:xVal>
            <c:numRef>
              <c:f>figure!$G$4:$G$13</c:f>
              <c:numCache>
                <c:formatCode>General</c:formatCode>
                <c:ptCount val="10"/>
                <c:pt idx="0">
                  <c:v>0.6112</c:v>
                </c:pt>
                <c:pt idx="1">
                  <c:v>0.496533333333333</c:v>
                </c:pt>
                <c:pt idx="2">
                  <c:v>0.4112</c:v>
                </c:pt>
                <c:pt idx="3">
                  <c:v>0.287333333333333</c:v>
                </c:pt>
                <c:pt idx="4">
                  <c:v>0.254266666666667</c:v>
                </c:pt>
                <c:pt idx="5">
                  <c:v>0.179866666666667</c:v>
                </c:pt>
                <c:pt idx="6">
                  <c:v>0.124933333333333</c:v>
                </c:pt>
                <c:pt idx="7">
                  <c:v>0.0964</c:v>
                </c:pt>
                <c:pt idx="8">
                  <c:v>0.0650666666666666</c:v>
                </c:pt>
                <c:pt idx="9">
                  <c:v>0.0561333333333333</c:v>
                </c:pt>
              </c:numCache>
            </c:numRef>
          </c:xVal>
          <c:yVal>
            <c:numRef>
              <c:f>figure!$H$4:$H$13</c:f>
              <c:numCache>
                <c:formatCode>General</c:formatCode>
                <c:ptCount val="10"/>
                <c:pt idx="0">
                  <c:v>4.39E8</c:v>
                </c:pt>
                <c:pt idx="1">
                  <c:v>3.94E8</c:v>
                </c:pt>
                <c:pt idx="2">
                  <c:v>4.13E8</c:v>
                </c:pt>
                <c:pt idx="3">
                  <c:v>3.12E8</c:v>
                </c:pt>
                <c:pt idx="4">
                  <c:v>2.42E8</c:v>
                </c:pt>
                <c:pt idx="5">
                  <c:v>2.29E8</c:v>
                </c:pt>
                <c:pt idx="6">
                  <c:v>1.147E8</c:v>
                </c:pt>
                <c:pt idx="7">
                  <c:v>1.07E8</c:v>
                </c:pt>
                <c:pt idx="8">
                  <c:v>5.58E7</c:v>
                </c:pt>
                <c:pt idx="9">
                  <c:v>4.41E7</c:v>
                </c:pt>
              </c:numCache>
            </c:numRef>
          </c:yVal>
        </c:ser>
        <c:ser>
          <c:idx val="1"/>
          <c:order val="1"/>
          <c:tx>
            <c:strRef>
              <c:f>figure!$J$1</c:f>
              <c:strCache>
                <c:ptCount val="1"/>
                <c:pt idx="0">
                  <c:v>BL 30</c:v>
                </c:pt>
              </c:strCache>
            </c:strRef>
          </c:tx>
          <c:xVal>
            <c:numRef>
              <c:f>figure!$J$4:$J$8</c:f>
              <c:numCache>
                <c:formatCode>General</c:formatCode>
                <c:ptCount val="5"/>
                <c:pt idx="0">
                  <c:v>0.672</c:v>
                </c:pt>
                <c:pt idx="1">
                  <c:v>0.462266666666667</c:v>
                </c:pt>
                <c:pt idx="2">
                  <c:v>0.321333333333333</c:v>
                </c:pt>
                <c:pt idx="3">
                  <c:v>0.159466666666667</c:v>
                </c:pt>
                <c:pt idx="4">
                  <c:v>0.0869333333333333</c:v>
                </c:pt>
              </c:numCache>
            </c:numRef>
          </c:xVal>
          <c:yVal>
            <c:numRef>
              <c:f>figure!$K$4:$K$8</c:f>
              <c:numCache>
                <c:formatCode>General</c:formatCode>
                <c:ptCount val="5"/>
                <c:pt idx="0">
                  <c:v>8.57E8</c:v>
                </c:pt>
                <c:pt idx="1">
                  <c:v>4.93E8</c:v>
                </c:pt>
                <c:pt idx="2">
                  <c:v>4.13E8</c:v>
                </c:pt>
                <c:pt idx="3">
                  <c:v>1.74E8</c:v>
                </c:pt>
                <c:pt idx="4">
                  <c:v>7.74E7</c:v>
                </c:pt>
              </c:numCache>
            </c:numRef>
          </c:yVal>
        </c:ser>
        <c:ser>
          <c:idx val="2"/>
          <c:order val="2"/>
          <c:tx>
            <c:strRef>
              <c:f>figure!$M$1</c:f>
              <c:strCache>
                <c:ptCount val="1"/>
                <c:pt idx="0">
                  <c:v>BL 2</c:v>
                </c:pt>
              </c:strCache>
            </c:strRef>
          </c:tx>
          <c:xVal>
            <c:numRef>
              <c:f>figure!$M$4:$M$8</c:f>
              <c:numCache>
                <c:formatCode>General</c:formatCode>
                <c:ptCount val="5"/>
                <c:pt idx="0">
                  <c:v>0.3632</c:v>
                </c:pt>
                <c:pt idx="1">
                  <c:v>0.2692</c:v>
                </c:pt>
                <c:pt idx="2">
                  <c:v>0.1388</c:v>
                </c:pt>
                <c:pt idx="3">
                  <c:v>0.0736</c:v>
                </c:pt>
                <c:pt idx="4">
                  <c:v>0.032</c:v>
                </c:pt>
              </c:numCache>
            </c:numRef>
          </c:xVal>
          <c:yVal>
            <c:numRef>
              <c:f>figure!$N$4:$N$8</c:f>
              <c:numCache>
                <c:formatCode>General</c:formatCode>
                <c:ptCount val="5"/>
                <c:pt idx="0">
                  <c:v>2.92E8</c:v>
                </c:pt>
                <c:pt idx="1">
                  <c:v>1.96E8</c:v>
                </c:pt>
                <c:pt idx="2">
                  <c:v>1.25E8</c:v>
                </c:pt>
                <c:pt idx="3">
                  <c:v>5.02E7</c:v>
                </c:pt>
                <c:pt idx="4">
                  <c:v>2.81E7</c:v>
                </c:pt>
              </c:numCache>
            </c:numRef>
          </c:yVal>
        </c:ser>
        <c:ser>
          <c:idx val="3"/>
          <c:order val="3"/>
          <c:tx>
            <c:strRef>
              <c:f>figure!$P$1</c:f>
              <c:strCache>
                <c:ptCount val="1"/>
                <c:pt idx="0">
                  <c:v>BL 7</c:v>
                </c:pt>
              </c:strCache>
            </c:strRef>
          </c:tx>
          <c:xVal>
            <c:numRef>
              <c:f>figure!$P$4:$P$8</c:f>
              <c:numCache>
                <c:formatCode>General</c:formatCode>
                <c:ptCount val="5"/>
                <c:pt idx="0">
                  <c:v>0.434</c:v>
                </c:pt>
                <c:pt idx="1">
                  <c:v>0.3544</c:v>
                </c:pt>
                <c:pt idx="2">
                  <c:v>0.192</c:v>
                </c:pt>
                <c:pt idx="3">
                  <c:v>0.1008</c:v>
                </c:pt>
                <c:pt idx="4">
                  <c:v>0.0524</c:v>
                </c:pt>
              </c:numCache>
            </c:numRef>
          </c:xVal>
          <c:yVal>
            <c:numRef>
              <c:f>figure!$Q$4:$Q$8</c:f>
              <c:numCache>
                <c:formatCode>General</c:formatCode>
                <c:ptCount val="5"/>
                <c:pt idx="0">
                  <c:v>4.16E8</c:v>
                </c:pt>
                <c:pt idx="1">
                  <c:v>2.08E8</c:v>
                </c:pt>
                <c:pt idx="2">
                  <c:v>1.68E8</c:v>
                </c:pt>
                <c:pt idx="3">
                  <c:v>5.31E7</c:v>
                </c:pt>
                <c:pt idx="4">
                  <c:v>2.73E7</c:v>
                </c:pt>
              </c:numCache>
            </c:numRef>
          </c:yVal>
        </c:ser>
        <c:ser>
          <c:idx val="4"/>
          <c:order val="4"/>
          <c:tx>
            <c:strRef>
              <c:f>figure!$S$1</c:f>
              <c:strCache>
                <c:ptCount val="1"/>
                <c:pt idx="0">
                  <c:v>BL 12</c:v>
                </c:pt>
              </c:strCache>
            </c:strRef>
          </c:tx>
          <c:xVal>
            <c:numRef>
              <c:f>figure!$S$4:$S$8</c:f>
              <c:numCache>
                <c:formatCode>General</c:formatCode>
                <c:ptCount val="5"/>
                <c:pt idx="0">
                  <c:v>0.6184</c:v>
                </c:pt>
                <c:pt idx="1">
                  <c:v>0.4556</c:v>
                </c:pt>
                <c:pt idx="2">
                  <c:v>0.3044</c:v>
                </c:pt>
                <c:pt idx="3">
                  <c:v>0.1188</c:v>
                </c:pt>
                <c:pt idx="4">
                  <c:v>0.0612</c:v>
                </c:pt>
              </c:numCache>
            </c:numRef>
          </c:xVal>
          <c:yVal>
            <c:numRef>
              <c:f>figure!$T$4:$T$8</c:f>
              <c:numCache>
                <c:formatCode>General</c:formatCode>
                <c:ptCount val="5"/>
                <c:pt idx="0">
                  <c:v>2.89E8</c:v>
                </c:pt>
                <c:pt idx="1">
                  <c:v>2.7E8</c:v>
                </c:pt>
                <c:pt idx="2">
                  <c:v>2.08E8</c:v>
                </c:pt>
                <c:pt idx="3">
                  <c:v>1.03E8</c:v>
                </c:pt>
                <c:pt idx="4">
                  <c:v>4.27E7</c:v>
                </c:pt>
              </c:numCache>
            </c:numRef>
          </c:yVal>
        </c:ser>
        <c:ser>
          <c:idx val="5"/>
          <c:order val="5"/>
          <c:tx>
            <c:strRef>
              <c:f>figure!$V$1</c:f>
              <c:strCache>
                <c:ptCount val="1"/>
                <c:pt idx="0">
                  <c:v>BL 16</c:v>
                </c:pt>
              </c:strCache>
            </c:strRef>
          </c:tx>
          <c:xVal>
            <c:numRef>
              <c:f>figure!$V$4:$V$8</c:f>
              <c:numCache>
                <c:formatCode>General</c:formatCode>
                <c:ptCount val="5"/>
                <c:pt idx="0">
                  <c:v>0.3948</c:v>
                </c:pt>
                <c:pt idx="1">
                  <c:v>0.34</c:v>
                </c:pt>
                <c:pt idx="2">
                  <c:v>0.1904</c:v>
                </c:pt>
                <c:pt idx="3">
                  <c:v>0.0816</c:v>
                </c:pt>
                <c:pt idx="4">
                  <c:v>0.028</c:v>
                </c:pt>
              </c:numCache>
            </c:numRef>
          </c:xVal>
          <c:yVal>
            <c:numRef>
              <c:f>figure!$W$4:$W$8</c:f>
              <c:numCache>
                <c:formatCode>General</c:formatCode>
                <c:ptCount val="5"/>
                <c:pt idx="0">
                  <c:v>2.29E8</c:v>
                </c:pt>
                <c:pt idx="1">
                  <c:v>2.17E8</c:v>
                </c:pt>
                <c:pt idx="2">
                  <c:v>9.8E7</c:v>
                </c:pt>
                <c:pt idx="3">
                  <c:v>3.83E7</c:v>
                </c:pt>
                <c:pt idx="4">
                  <c:v>1.4E7</c:v>
                </c:pt>
              </c:numCache>
            </c:numRef>
          </c:yVal>
        </c:ser>
        <c:ser>
          <c:idx val="6"/>
          <c:order val="6"/>
          <c:tx>
            <c:strRef>
              <c:f>figure!$Y$1</c:f>
              <c:strCache>
                <c:ptCount val="1"/>
                <c:pt idx="0">
                  <c:v>BL 4</c:v>
                </c:pt>
              </c:strCache>
            </c:strRef>
          </c:tx>
          <c:xVal>
            <c:numRef>
              <c:f>figure!$Y$4:$Y$8</c:f>
              <c:numCache>
                <c:formatCode>General</c:formatCode>
                <c:ptCount val="5"/>
                <c:pt idx="0">
                  <c:v>0.7608</c:v>
                </c:pt>
                <c:pt idx="1">
                  <c:v>0.5008</c:v>
                </c:pt>
                <c:pt idx="2">
                  <c:v>0.2916</c:v>
                </c:pt>
                <c:pt idx="3">
                  <c:v>0.1464</c:v>
                </c:pt>
                <c:pt idx="4">
                  <c:v>0.0472</c:v>
                </c:pt>
              </c:numCache>
            </c:numRef>
          </c:xVal>
          <c:yVal>
            <c:numRef>
              <c:f>figure!$Z$4:$Z$8</c:f>
              <c:numCache>
                <c:formatCode>General</c:formatCode>
                <c:ptCount val="5"/>
                <c:pt idx="0">
                  <c:v>5.07E8</c:v>
                </c:pt>
                <c:pt idx="1">
                  <c:v>3.37E8</c:v>
                </c:pt>
                <c:pt idx="2">
                  <c:v>1.95E8</c:v>
                </c:pt>
                <c:pt idx="3">
                  <c:v>9.12E7</c:v>
                </c:pt>
                <c:pt idx="4">
                  <c:v>3.14E7</c:v>
                </c:pt>
              </c:numCache>
            </c:numRef>
          </c:yVal>
        </c:ser>
        <c:ser>
          <c:idx val="7"/>
          <c:order val="7"/>
          <c:tx>
            <c:strRef>
              <c:f>figure!$AB$1</c:f>
              <c:strCache>
                <c:ptCount val="1"/>
                <c:pt idx="0">
                  <c:v>BL 22</c:v>
                </c:pt>
              </c:strCache>
            </c:strRef>
          </c:tx>
          <c:xVal>
            <c:numRef>
              <c:f>figure!$AB$4:$AB$8</c:f>
              <c:numCache>
                <c:formatCode>General</c:formatCode>
                <c:ptCount val="5"/>
                <c:pt idx="0">
                  <c:v>0.7648</c:v>
                </c:pt>
                <c:pt idx="1">
                  <c:v>0.3204</c:v>
                </c:pt>
                <c:pt idx="2">
                  <c:v>0.1736</c:v>
                </c:pt>
                <c:pt idx="3">
                  <c:v>0.0712</c:v>
                </c:pt>
                <c:pt idx="4">
                  <c:v>0.02</c:v>
                </c:pt>
              </c:numCache>
            </c:numRef>
          </c:xVal>
          <c:yVal>
            <c:numRef>
              <c:f>figure!$AC$4:$AC$8</c:f>
              <c:numCache>
                <c:formatCode>General</c:formatCode>
                <c:ptCount val="5"/>
                <c:pt idx="0">
                  <c:v>4.38E8</c:v>
                </c:pt>
                <c:pt idx="1">
                  <c:v>2.27E8</c:v>
                </c:pt>
                <c:pt idx="2">
                  <c:v>1.19E8</c:v>
                </c:pt>
                <c:pt idx="3">
                  <c:v>6.15E7</c:v>
                </c:pt>
                <c:pt idx="4">
                  <c:v>2.18E7</c:v>
                </c:pt>
              </c:numCache>
            </c:numRef>
          </c:yVal>
        </c:ser>
        <c:ser>
          <c:idx val="8"/>
          <c:order val="8"/>
          <c:tx>
            <c:strRef>
              <c:f>figure!$AE$1</c:f>
              <c:strCache>
                <c:ptCount val="1"/>
                <c:pt idx="0">
                  <c:v>BL 26</c:v>
                </c:pt>
              </c:strCache>
            </c:strRef>
          </c:tx>
          <c:xVal>
            <c:numRef>
              <c:f>figure!$AE$4:$AE$8</c:f>
              <c:numCache>
                <c:formatCode>General</c:formatCode>
                <c:ptCount val="5"/>
                <c:pt idx="0">
                  <c:v>0.8336</c:v>
                </c:pt>
                <c:pt idx="1">
                  <c:v>0.4856</c:v>
                </c:pt>
                <c:pt idx="2">
                  <c:v>0.324</c:v>
                </c:pt>
                <c:pt idx="3">
                  <c:v>0.1672</c:v>
                </c:pt>
                <c:pt idx="4">
                  <c:v>0.0848</c:v>
                </c:pt>
              </c:numCache>
            </c:numRef>
          </c:xVal>
          <c:yVal>
            <c:numRef>
              <c:f>figure!$AF$4:$AF$8</c:f>
              <c:numCache>
                <c:formatCode>General</c:formatCode>
                <c:ptCount val="5"/>
                <c:pt idx="0">
                  <c:v>5.61E8</c:v>
                </c:pt>
                <c:pt idx="1">
                  <c:v>3.55E8</c:v>
                </c:pt>
                <c:pt idx="2">
                  <c:v>2.22E8</c:v>
                </c:pt>
                <c:pt idx="3">
                  <c:v>1.07E8</c:v>
                </c:pt>
                <c:pt idx="4">
                  <c:v>5.21E7</c:v>
                </c:pt>
              </c:numCache>
            </c:numRef>
          </c:yVal>
        </c:ser>
        <c:ser>
          <c:idx val="9"/>
          <c:order val="9"/>
          <c:tx>
            <c:strRef>
              <c:f>figure!$AH$1</c:f>
              <c:strCache>
                <c:ptCount val="1"/>
                <c:pt idx="0">
                  <c:v>BL 32</c:v>
                </c:pt>
              </c:strCache>
            </c:strRef>
          </c:tx>
          <c:xVal>
            <c:numRef>
              <c:f>figure!$AH$4:$AH$8</c:f>
              <c:numCache>
                <c:formatCode>General</c:formatCode>
                <c:ptCount val="5"/>
                <c:pt idx="0">
                  <c:v>0.8596</c:v>
                </c:pt>
                <c:pt idx="1">
                  <c:v>0.3344</c:v>
                </c:pt>
                <c:pt idx="2">
                  <c:v>0.2096</c:v>
                </c:pt>
                <c:pt idx="3">
                  <c:v>0.0868</c:v>
                </c:pt>
                <c:pt idx="4">
                  <c:v>0.0448</c:v>
                </c:pt>
              </c:numCache>
            </c:numRef>
          </c:xVal>
          <c:yVal>
            <c:numRef>
              <c:f>figure!$AI$4:$AI$8</c:f>
              <c:numCache>
                <c:formatCode>General</c:formatCode>
                <c:ptCount val="5"/>
                <c:pt idx="0">
                  <c:v>6.32E8</c:v>
                </c:pt>
                <c:pt idx="1">
                  <c:v>1.61E8</c:v>
                </c:pt>
                <c:pt idx="2">
                  <c:v>1.02E8</c:v>
                </c:pt>
                <c:pt idx="3">
                  <c:v>3.68E7</c:v>
                </c:pt>
                <c:pt idx="4">
                  <c:v>1.34E7</c:v>
                </c:pt>
              </c:numCache>
            </c:numRef>
          </c:yVal>
        </c:ser>
        <c:ser>
          <c:idx val="10"/>
          <c:order val="10"/>
          <c:tx>
            <c:strRef>
              <c:f>figure!$AK$1</c:f>
              <c:strCache>
                <c:ptCount val="1"/>
                <c:pt idx="0">
                  <c:v>BL 31</c:v>
                </c:pt>
              </c:strCache>
            </c:strRef>
          </c:tx>
          <c:xVal>
            <c:numRef>
              <c:f>figure!$AK$4:$AK$8</c:f>
              <c:numCache>
                <c:formatCode>General</c:formatCode>
                <c:ptCount val="5"/>
                <c:pt idx="0">
                  <c:v>0.7</c:v>
                </c:pt>
                <c:pt idx="1">
                  <c:v>0.4204</c:v>
                </c:pt>
                <c:pt idx="2">
                  <c:v>0.26</c:v>
                </c:pt>
                <c:pt idx="3">
                  <c:v>0.1088</c:v>
                </c:pt>
                <c:pt idx="4">
                  <c:v>0.0484</c:v>
                </c:pt>
              </c:numCache>
            </c:numRef>
          </c:xVal>
          <c:yVal>
            <c:numRef>
              <c:f>figure!$AL$4:$AL$8</c:f>
              <c:numCache>
                <c:formatCode>General</c:formatCode>
                <c:ptCount val="5"/>
                <c:pt idx="0">
                  <c:v>7.81E8</c:v>
                </c:pt>
                <c:pt idx="1">
                  <c:v>3.62E8</c:v>
                </c:pt>
                <c:pt idx="2">
                  <c:v>2.0E8</c:v>
                </c:pt>
                <c:pt idx="3">
                  <c:v>1.4E8</c:v>
                </c:pt>
                <c:pt idx="4">
                  <c:v>3.01E7</c:v>
                </c:pt>
              </c:numCache>
            </c:numRef>
          </c:yVal>
        </c:ser>
        <c:ser>
          <c:idx val="11"/>
          <c:order val="11"/>
          <c:tx>
            <c:strRef>
              <c:f>figure!$AN$1</c:f>
              <c:strCache>
                <c:ptCount val="1"/>
                <c:pt idx="0">
                  <c:v>BL 36</c:v>
                </c:pt>
              </c:strCache>
            </c:strRef>
          </c:tx>
          <c:xVal>
            <c:numRef>
              <c:f>figure!$AN$4:$AN$8</c:f>
              <c:numCache>
                <c:formatCode>General</c:formatCode>
                <c:ptCount val="5"/>
                <c:pt idx="0">
                  <c:v>0.6572</c:v>
                </c:pt>
                <c:pt idx="1">
                  <c:v>0.3204</c:v>
                </c:pt>
                <c:pt idx="2">
                  <c:v>0.1892</c:v>
                </c:pt>
                <c:pt idx="3">
                  <c:v>0.078</c:v>
                </c:pt>
                <c:pt idx="4">
                  <c:v>0.028</c:v>
                </c:pt>
              </c:numCache>
            </c:numRef>
          </c:xVal>
          <c:yVal>
            <c:numRef>
              <c:f>figure!$AO$4:$AO$8</c:f>
              <c:numCache>
                <c:formatCode>General</c:formatCode>
                <c:ptCount val="5"/>
                <c:pt idx="0">
                  <c:v>2.76E8</c:v>
                </c:pt>
                <c:pt idx="1">
                  <c:v>1.25E8</c:v>
                </c:pt>
                <c:pt idx="2">
                  <c:v>7.74E7</c:v>
                </c:pt>
                <c:pt idx="3">
                  <c:v>3.02E7</c:v>
                </c:pt>
                <c:pt idx="4">
                  <c:v>1.24E7</c:v>
                </c:pt>
              </c:numCache>
            </c:numRef>
          </c:yVal>
        </c:ser>
        <c:ser>
          <c:idx val="12"/>
          <c:order val="12"/>
          <c:tx>
            <c:strRef>
              <c:f>figure!$AQ$1</c:f>
              <c:strCache>
                <c:ptCount val="1"/>
                <c:pt idx="0">
                  <c:v>BL 41</c:v>
                </c:pt>
              </c:strCache>
            </c:strRef>
          </c:tx>
          <c:xVal>
            <c:numRef>
              <c:f>figure!$AQ$4:$AQ$8</c:f>
              <c:numCache>
                <c:formatCode>General</c:formatCode>
                <c:ptCount val="5"/>
                <c:pt idx="0">
                  <c:v>0.808</c:v>
                </c:pt>
                <c:pt idx="1">
                  <c:v>0.5232</c:v>
                </c:pt>
                <c:pt idx="2">
                  <c:v>0.3072</c:v>
                </c:pt>
                <c:pt idx="3">
                  <c:v>0.0956</c:v>
                </c:pt>
                <c:pt idx="4">
                  <c:v>0.0416</c:v>
                </c:pt>
              </c:numCache>
            </c:numRef>
          </c:xVal>
          <c:yVal>
            <c:numRef>
              <c:f>figure!$AR$4:$AR$8</c:f>
              <c:numCache>
                <c:formatCode>General</c:formatCode>
                <c:ptCount val="5"/>
                <c:pt idx="0">
                  <c:v>4.64E8</c:v>
                </c:pt>
                <c:pt idx="1">
                  <c:v>3.02E8</c:v>
                </c:pt>
                <c:pt idx="2">
                  <c:v>2.02E8</c:v>
                </c:pt>
                <c:pt idx="3">
                  <c:v>1.63E8</c:v>
                </c:pt>
                <c:pt idx="4">
                  <c:v>5.05E7</c:v>
                </c:pt>
              </c:numCache>
            </c:numRef>
          </c:yVal>
        </c:ser>
        <c:ser>
          <c:idx val="13"/>
          <c:order val="13"/>
          <c:tx>
            <c:strRef>
              <c:f>figure!$AT$1</c:f>
              <c:strCache>
                <c:ptCount val="1"/>
                <c:pt idx="0">
                  <c:v>BL 42</c:v>
                </c:pt>
              </c:strCache>
            </c:strRef>
          </c:tx>
          <c:xVal>
            <c:numRef>
              <c:f>figure!$AT$4:$AT$8</c:f>
              <c:numCache>
                <c:formatCode>General</c:formatCode>
                <c:ptCount val="5"/>
                <c:pt idx="0">
                  <c:v>0.804</c:v>
                </c:pt>
                <c:pt idx="1">
                  <c:v>0.5256</c:v>
                </c:pt>
                <c:pt idx="2">
                  <c:v>0.3392</c:v>
                </c:pt>
                <c:pt idx="3">
                  <c:v>0.1552</c:v>
                </c:pt>
                <c:pt idx="4">
                  <c:v>0.0712</c:v>
                </c:pt>
              </c:numCache>
            </c:numRef>
          </c:xVal>
          <c:yVal>
            <c:numRef>
              <c:f>figure!$AU$4:$AU$8</c:f>
              <c:numCache>
                <c:formatCode>General</c:formatCode>
                <c:ptCount val="5"/>
                <c:pt idx="0">
                  <c:v>6.12E8</c:v>
                </c:pt>
                <c:pt idx="1">
                  <c:v>6.64E8</c:v>
                </c:pt>
                <c:pt idx="2">
                  <c:v>4.5E8</c:v>
                </c:pt>
                <c:pt idx="3">
                  <c:v>1.79E8</c:v>
                </c:pt>
                <c:pt idx="4">
                  <c:v>8.59E7</c:v>
                </c:pt>
              </c:numCache>
            </c:numRef>
          </c:yVal>
        </c:ser>
        <c:ser>
          <c:idx val="14"/>
          <c:order val="14"/>
          <c:tx>
            <c:strRef>
              <c:f>figure!$AW$1</c:f>
              <c:strCache>
                <c:ptCount val="1"/>
                <c:pt idx="0">
                  <c:v>BL 43</c:v>
                </c:pt>
              </c:strCache>
            </c:strRef>
          </c:tx>
          <c:xVal>
            <c:numRef>
              <c:f>figure!$AW$4:$AW$8</c:f>
              <c:numCache>
                <c:formatCode>General</c:formatCode>
                <c:ptCount val="5"/>
                <c:pt idx="0">
                  <c:v>0.7616</c:v>
                </c:pt>
                <c:pt idx="1">
                  <c:v>0.4796</c:v>
                </c:pt>
                <c:pt idx="2">
                  <c:v>0.3108</c:v>
                </c:pt>
                <c:pt idx="3">
                  <c:v>0.1248</c:v>
                </c:pt>
                <c:pt idx="4">
                  <c:v>0.0688</c:v>
                </c:pt>
              </c:numCache>
            </c:numRef>
          </c:xVal>
          <c:yVal>
            <c:numRef>
              <c:f>figure!$AX$4:$AX$8</c:f>
              <c:numCache>
                <c:formatCode>General</c:formatCode>
                <c:ptCount val="5"/>
                <c:pt idx="0">
                  <c:v>5.76E8</c:v>
                </c:pt>
                <c:pt idx="1">
                  <c:v>5.7E8</c:v>
                </c:pt>
                <c:pt idx="2">
                  <c:v>3.28E8</c:v>
                </c:pt>
                <c:pt idx="3">
                  <c:v>1.68E8</c:v>
                </c:pt>
                <c:pt idx="4">
                  <c:v>8.32E7</c:v>
                </c:pt>
              </c:numCache>
            </c:numRef>
          </c:yVal>
        </c:ser>
        <c:ser>
          <c:idx val="15"/>
          <c:order val="15"/>
          <c:tx>
            <c:strRef>
              <c:f>figure!$AZ$1</c:f>
              <c:strCache>
                <c:ptCount val="1"/>
                <c:pt idx="0">
                  <c:v>BL 47</c:v>
                </c:pt>
              </c:strCache>
            </c:strRef>
          </c:tx>
          <c:xVal>
            <c:numRef>
              <c:f>figure!$AZ$4:$AZ$8</c:f>
              <c:numCache>
                <c:formatCode>General</c:formatCode>
                <c:ptCount val="5"/>
                <c:pt idx="0">
                  <c:v>0.8876</c:v>
                </c:pt>
                <c:pt idx="1">
                  <c:v>0.6268</c:v>
                </c:pt>
                <c:pt idx="2">
                  <c:v>0.4352</c:v>
                </c:pt>
                <c:pt idx="3">
                  <c:v>0.2236</c:v>
                </c:pt>
                <c:pt idx="4">
                  <c:v>0.1244</c:v>
                </c:pt>
              </c:numCache>
            </c:numRef>
          </c:xVal>
          <c:yVal>
            <c:numRef>
              <c:f>figure!$BA$4:$BA$8</c:f>
              <c:numCache>
                <c:formatCode>General</c:formatCode>
                <c:ptCount val="5"/>
                <c:pt idx="0">
                  <c:v>6.31E8</c:v>
                </c:pt>
                <c:pt idx="1">
                  <c:v>5.4E8</c:v>
                </c:pt>
                <c:pt idx="2">
                  <c:v>2.9E8</c:v>
                </c:pt>
                <c:pt idx="3">
                  <c:v>1.44E8</c:v>
                </c:pt>
                <c:pt idx="4">
                  <c:v>1.118E8</c:v>
                </c:pt>
              </c:numCache>
            </c:numRef>
          </c:yVal>
        </c:ser>
        <c:ser>
          <c:idx val="16"/>
          <c:order val="16"/>
          <c:tx>
            <c:strRef>
              <c:f>figure!$BC$1</c:f>
              <c:strCache>
                <c:ptCount val="1"/>
                <c:pt idx="0">
                  <c:v>BL 48</c:v>
                </c:pt>
              </c:strCache>
            </c:strRef>
          </c:tx>
          <c:xVal>
            <c:numRef>
              <c:f>figure!$BC$4:$BC$8</c:f>
              <c:numCache>
                <c:formatCode>General</c:formatCode>
                <c:ptCount val="5"/>
                <c:pt idx="0">
                  <c:v>0.7688</c:v>
                </c:pt>
                <c:pt idx="1">
                  <c:v>0.3516</c:v>
                </c:pt>
                <c:pt idx="2">
                  <c:v>0.1864</c:v>
                </c:pt>
                <c:pt idx="3">
                  <c:v>0.0864</c:v>
                </c:pt>
                <c:pt idx="4">
                  <c:v>0.032</c:v>
                </c:pt>
              </c:numCache>
            </c:numRef>
          </c:xVal>
          <c:yVal>
            <c:numRef>
              <c:f>figure!$BD$4:$BD$8</c:f>
              <c:numCache>
                <c:formatCode>General</c:formatCode>
                <c:ptCount val="5"/>
                <c:pt idx="0">
                  <c:v>3.37E8</c:v>
                </c:pt>
                <c:pt idx="1">
                  <c:v>2.01E8</c:v>
                </c:pt>
                <c:pt idx="2">
                  <c:v>1.38E8</c:v>
                </c:pt>
                <c:pt idx="3">
                  <c:v>7.74E7</c:v>
                </c:pt>
                <c:pt idx="4">
                  <c:v>3.63E7</c:v>
                </c:pt>
              </c:numCache>
            </c:numRef>
          </c:yVal>
        </c:ser>
        <c:ser>
          <c:idx val="17"/>
          <c:order val="17"/>
          <c:tx>
            <c:strRef>
              <c:f>figure!$BF$1</c:f>
              <c:strCache>
                <c:ptCount val="1"/>
                <c:pt idx="0">
                  <c:v>BL 49</c:v>
                </c:pt>
              </c:strCache>
            </c:strRef>
          </c:tx>
          <c:xVal>
            <c:numRef>
              <c:f>figure!$BF$4:$BF$8</c:f>
              <c:numCache>
                <c:formatCode>General</c:formatCode>
                <c:ptCount val="5"/>
                <c:pt idx="0">
                  <c:v>0.8592</c:v>
                </c:pt>
                <c:pt idx="1">
                  <c:v>0.5392</c:v>
                </c:pt>
                <c:pt idx="2">
                  <c:v>0.34</c:v>
                </c:pt>
                <c:pt idx="3">
                  <c:v>0.1664</c:v>
                </c:pt>
                <c:pt idx="4">
                  <c:v>0.0564</c:v>
                </c:pt>
              </c:numCache>
            </c:numRef>
          </c:xVal>
          <c:yVal>
            <c:numRef>
              <c:f>figure!$BG$4:$BG$8</c:f>
              <c:numCache>
                <c:formatCode>General</c:formatCode>
                <c:ptCount val="5"/>
                <c:pt idx="0">
                  <c:v>4.82E8</c:v>
                </c:pt>
                <c:pt idx="1">
                  <c:v>2.87E8</c:v>
                </c:pt>
                <c:pt idx="2">
                  <c:v>3.13E8</c:v>
                </c:pt>
                <c:pt idx="3">
                  <c:v>1.68E8</c:v>
                </c:pt>
                <c:pt idx="4">
                  <c:v>9.84E7</c:v>
                </c:pt>
              </c:numCache>
            </c:numRef>
          </c:yVal>
        </c:ser>
        <c:ser>
          <c:idx val="18"/>
          <c:order val="18"/>
          <c:tx>
            <c:strRef>
              <c:f>figure!$BI$1</c:f>
              <c:strCache>
                <c:ptCount val="1"/>
                <c:pt idx="0">
                  <c:v>BL 56</c:v>
                </c:pt>
              </c:strCache>
            </c:strRef>
          </c:tx>
          <c:xVal>
            <c:numRef>
              <c:f>figure!$BI$4:$BI$8</c:f>
              <c:numCache>
                <c:formatCode>General</c:formatCode>
                <c:ptCount val="5"/>
                <c:pt idx="0">
                  <c:v>0.838</c:v>
                </c:pt>
                <c:pt idx="1">
                  <c:v>0.4576</c:v>
                </c:pt>
                <c:pt idx="2">
                  <c:v>0.2812</c:v>
                </c:pt>
                <c:pt idx="3">
                  <c:v>0.1076</c:v>
                </c:pt>
                <c:pt idx="4">
                  <c:v>0.032</c:v>
                </c:pt>
              </c:numCache>
            </c:numRef>
          </c:xVal>
          <c:yVal>
            <c:numRef>
              <c:f>figure!$BJ$4:$BJ$8</c:f>
              <c:numCache>
                <c:formatCode>General</c:formatCode>
                <c:ptCount val="5"/>
                <c:pt idx="0">
                  <c:v>4.03E8</c:v>
                </c:pt>
                <c:pt idx="1">
                  <c:v>2.68888888888889E8</c:v>
                </c:pt>
                <c:pt idx="2">
                  <c:v>1.57E8</c:v>
                </c:pt>
                <c:pt idx="3">
                  <c:v>9.9E7</c:v>
                </c:pt>
                <c:pt idx="4">
                  <c:v>3.7E7</c:v>
                </c:pt>
              </c:numCache>
            </c:numRef>
          </c:yVal>
        </c:ser>
        <c:ser>
          <c:idx val="19"/>
          <c:order val="19"/>
          <c:tx>
            <c:strRef>
              <c:f>figure!$BL$1</c:f>
              <c:strCache>
                <c:ptCount val="1"/>
                <c:pt idx="0">
                  <c:v>BL 59</c:v>
                </c:pt>
              </c:strCache>
            </c:strRef>
          </c:tx>
          <c:xVal>
            <c:numRef>
              <c:f>figure!$BL$5:$BL$8</c:f>
              <c:numCache>
                <c:formatCode>General</c:formatCode>
                <c:ptCount val="4"/>
                <c:pt idx="0">
                  <c:v>0.5696</c:v>
                </c:pt>
                <c:pt idx="1">
                  <c:v>0.3968</c:v>
                </c:pt>
                <c:pt idx="2">
                  <c:v>0.1948</c:v>
                </c:pt>
                <c:pt idx="3">
                  <c:v>0.0556</c:v>
                </c:pt>
              </c:numCache>
            </c:numRef>
          </c:xVal>
          <c:yVal>
            <c:numRef>
              <c:f>figure!$BM$5:$BM$8</c:f>
              <c:numCache>
                <c:formatCode>General</c:formatCode>
                <c:ptCount val="4"/>
                <c:pt idx="0">
                  <c:v>3.27E8</c:v>
                </c:pt>
                <c:pt idx="1">
                  <c:v>2.46E8</c:v>
                </c:pt>
                <c:pt idx="2">
                  <c:v>1.69E8</c:v>
                </c:pt>
                <c:pt idx="3">
                  <c:v>7.64444444444444E7</c:v>
                </c:pt>
              </c:numCache>
            </c:numRef>
          </c:yVal>
        </c:ser>
        <c:ser>
          <c:idx val="20"/>
          <c:order val="20"/>
          <c:tx>
            <c:strRef>
              <c:f>figure!$BO$1</c:f>
              <c:strCache>
                <c:ptCount val="1"/>
                <c:pt idx="0">
                  <c:v>BL 60</c:v>
                </c:pt>
              </c:strCache>
            </c:strRef>
          </c:tx>
          <c:xVal>
            <c:numRef>
              <c:f>figure!$BO$4:$BO$8</c:f>
              <c:numCache>
                <c:formatCode>General</c:formatCode>
                <c:ptCount val="5"/>
                <c:pt idx="0">
                  <c:v>0.8732</c:v>
                </c:pt>
                <c:pt idx="1">
                  <c:v>0.6372</c:v>
                </c:pt>
                <c:pt idx="2">
                  <c:v>0.4236</c:v>
                </c:pt>
                <c:pt idx="3">
                  <c:v>0.2292</c:v>
                </c:pt>
                <c:pt idx="4">
                  <c:v>0.122</c:v>
                </c:pt>
              </c:numCache>
            </c:numRef>
          </c:xVal>
          <c:yVal>
            <c:numRef>
              <c:f>figure!$BP$4:$BP$8</c:f>
              <c:numCache>
                <c:formatCode>0.00E+00</c:formatCode>
                <c:ptCount val="5"/>
                <c:pt idx="0">
                  <c:v>1.102E9</c:v>
                </c:pt>
                <c:pt idx="1">
                  <c:v>7.13E8</c:v>
                </c:pt>
                <c:pt idx="2">
                  <c:v>4.74E8</c:v>
                </c:pt>
                <c:pt idx="3">
                  <c:v>2.44E8</c:v>
                </c:pt>
                <c:pt idx="4">
                  <c:v>1.34E8</c:v>
                </c:pt>
              </c:numCache>
            </c:numRef>
          </c:yVal>
        </c:ser>
        <c:ser>
          <c:idx val="21"/>
          <c:order val="21"/>
          <c:tx>
            <c:strRef>
              <c:f>figure!$BR$1</c:f>
              <c:strCache>
                <c:ptCount val="1"/>
                <c:pt idx="0">
                  <c:v>BL 61-1</c:v>
                </c:pt>
              </c:strCache>
            </c:strRef>
          </c:tx>
          <c:xVal>
            <c:numRef>
              <c:f>figure!$BR$4:$BR$8</c:f>
              <c:numCache>
                <c:formatCode>General</c:formatCode>
                <c:ptCount val="5"/>
                <c:pt idx="0">
                  <c:v>0.9096</c:v>
                </c:pt>
                <c:pt idx="1">
                  <c:v>0.552</c:v>
                </c:pt>
                <c:pt idx="2">
                  <c:v>0.3668</c:v>
                </c:pt>
                <c:pt idx="3">
                  <c:v>0.1636</c:v>
                </c:pt>
                <c:pt idx="4">
                  <c:v>0.068</c:v>
                </c:pt>
              </c:numCache>
            </c:numRef>
          </c:xVal>
          <c:yVal>
            <c:numRef>
              <c:f>figure!$BS$4:$BS$8</c:f>
              <c:numCache>
                <c:formatCode>0.00E+00</c:formatCode>
                <c:ptCount val="5"/>
                <c:pt idx="0">
                  <c:v>5.73E8</c:v>
                </c:pt>
                <c:pt idx="1">
                  <c:v>4.9E8</c:v>
                </c:pt>
                <c:pt idx="2">
                  <c:v>3.64E8</c:v>
                </c:pt>
                <c:pt idx="3">
                  <c:v>2.38E8</c:v>
                </c:pt>
                <c:pt idx="4">
                  <c:v>1.057E8</c:v>
                </c:pt>
              </c:numCache>
            </c:numRef>
          </c:yVal>
        </c:ser>
        <c:ser>
          <c:idx val="22"/>
          <c:order val="22"/>
          <c:tx>
            <c:strRef>
              <c:f>figure!$BU$1</c:f>
              <c:strCache>
                <c:ptCount val="1"/>
                <c:pt idx="0">
                  <c:v>BL 63</c:v>
                </c:pt>
              </c:strCache>
            </c:strRef>
          </c:tx>
          <c:xVal>
            <c:numRef>
              <c:f>figure!$BU$4:$BU$8</c:f>
              <c:numCache>
                <c:formatCode>General</c:formatCode>
                <c:ptCount val="5"/>
                <c:pt idx="0">
                  <c:v>0.7484</c:v>
                </c:pt>
                <c:pt idx="1">
                  <c:v>0.3272</c:v>
                </c:pt>
                <c:pt idx="2">
                  <c:v>0.1944</c:v>
                </c:pt>
                <c:pt idx="3">
                  <c:v>0.0716</c:v>
                </c:pt>
                <c:pt idx="4">
                  <c:v>0.0444</c:v>
                </c:pt>
              </c:numCache>
            </c:numRef>
          </c:xVal>
          <c:yVal>
            <c:numRef>
              <c:f>figure!$BV$4:$BV$8</c:f>
              <c:numCache>
                <c:formatCode>0.00E+00</c:formatCode>
                <c:ptCount val="5"/>
                <c:pt idx="0">
                  <c:v>3.06E8</c:v>
                </c:pt>
                <c:pt idx="1">
                  <c:v>1.26E8</c:v>
                </c:pt>
                <c:pt idx="2">
                  <c:v>6.35E7</c:v>
                </c:pt>
                <c:pt idx="3">
                  <c:v>2.39E7</c:v>
                </c:pt>
                <c:pt idx="4">
                  <c:v>9.8E6</c:v>
                </c:pt>
              </c:numCache>
            </c:numRef>
          </c:yVal>
        </c:ser>
        <c:ser>
          <c:idx val="23"/>
          <c:order val="23"/>
          <c:tx>
            <c:strRef>
              <c:f>figure!$BX$1</c:f>
              <c:strCache>
                <c:ptCount val="1"/>
                <c:pt idx="0">
                  <c:v>BL 68</c:v>
                </c:pt>
              </c:strCache>
            </c:strRef>
          </c:tx>
          <c:xVal>
            <c:numRef>
              <c:f>figure!$BX$4:$BX$8</c:f>
              <c:numCache>
                <c:formatCode>General</c:formatCode>
                <c:ptCount val="5"/>
                <c:pt idx="0">
                  <c:v>0.8412</c:v>
                </c:pt>
                <c:pt idx="1">
                  <c:v>0.3624</c:v>
                </c:pt>
                <c:pt idx="2">
                  <c:v>0.214</c:v>
                </c:pt>
                <c:pt idx="3">
                  <c:v>0.0924</c:v>
                </c:pt>
                <c:pt idx="4">
                  <c:v>0.036</c:v>
                </c:pt>
              </c:numCache>
            </c:numRef>
          </c:xVal>
          <c:yVal>
            <c:numRef>
              <c:f>figure!$BY$4:$BY$8</c:f>
              <c:numCache>
                <c:formatCode>0.00E+00</c:formatCode>
                <c:ptCount val="5"/>
                <c:pt idx="0">
                  <c:v>8.45E8</c:v>
                </c:pt>
                <c:pt idx="1">
                  <c:v>2.42E8</c:v>
                </c:pt>
                <c:pt idx="2">
                  <c:v>1.09E8</c:v>
                </c:pt>
                <c:pt idx="3">
                  <c:v>8.01E7</c:v>
                </c:pt>
                <c:pt idx="4">
                  <c:v>4.22E7</c:v>
                </c:pt>
              </c:numCache>
            </c:numRef>
          </c:yVal>
        </c:ser>
        <c:ser>
          <c:idx val="24"/>
          <c:order val="24"/>
          <c:tx>
            <c:strRef>
              <c:f>figure!$CA$1</c:f>
              <c:strCache>
                <c:ptCount val="1"/>
                <c:pt idx="0">
                  <c:v>BL 70</c:v>
                </c:pt>
              </c:strCache>
            </c:strRef>
          </c:tx>
          <c:xVal>
            <c:numRef>
              <c:f>figure!$CA$4:$CA$8</c:f>
              <c:numCache>
                <c:formatCode>General</c:formatCode>
                <c:ptCount val="5"/>
                <c:pt idx="0">
                  <c:v>0.8852</c:v>
                </c:pt>
                <c:pt idx="1">
                  <c:v>0.3636</c:v>
                </c:pt>
                <c:pt idx="2">
                  <c:v>0.182</c:v>
                </c:pt>
                <c:pt idx="3">
                  <c:v>0.0656</c:v>
                </c:pt>
                <c:pt idx="4">
                  <c:v>0.032</c:v>
                </c:pt>
              </c:numCache>
            </c:numRef>
          </c:xVal>
          <c:yVal>
            <c:numRef>
              <c:f>figure!$CB$4:$CB$8</c:f>
              <c:numCache>
                <c:formatCode>0.00E+00</c:formatCode>
                <c:ptCount val="5"/>
                <c:pt idx="0">
                  <c:v>5.38E8</c:v>
                </c:pt>
                <c:pt idx="1">
                  <c:v>2.06E8</c:v>
                </c:pt>
                <c:pt idx="2">
                  <c:v>1.06E8</c:v>
                </c:pt>
                <c:pt idx="3">
                  <c:v>4.35E7</c:v>
                </c:pt>
                <c:pt idx="4">
                  <c:v>2.8E7</c:v>
                </c:pt>
              </c:numCache>
            </c:numRef>
          </c:yVal>
        </c:ser>
        <c:ser>
          <c:idx val="25"/>
          <c:order val="25"/>
          <c:tx>
            <c:strRef>
              <c:f>figure!$CD$1</c:f>
              <c:strCache>
                <c:ptCount val="1"/>
                <c:pt idx="0">
                  <c:v>BL 72</c:v>
                </c:pt>
              </c:strCache>
            </c:strRef>
          </c:tx>
          <c:xVal>
            <c:numRef>
              <c:f>figure!$CD$4:$CD$8</c:f>
              <c:numCache>
                <c:formatCode>General</c:formatCode>
                <c:ptCount val="5"/>
                <c:pt idx="0">
                  <c:v>0.5184</c:v>
                </c:pt>
                <c:pt idx="1">
                  <c:v>0.4268</c:v>
                </c:pt>
                <c:pt idx="2">
                  <c:v>0.2012</c:v>
                </c:pt>
                <c:pt idx="3">
                  <c:v>0.0696</c:v>
                </c:pt>
                <c:pt idx="4">
                  <c:v>0.0524</c:v>
                </c:pt>
              </c:numCache>
            </c:numRef>
          </c:xVal>
          <c:yVal>
            <c:numRef>
              <c:f>figure!$CE$4:$CE$8</c:f>
              <c:numCache>
                <c:formatCode>General</c:formatCode>
                <c:ptCount val="5"/>
                <c:pt idx="0">
                  <c:v>5.47E8</c:v>
                </c:pt>
                <c:pt idx="1">
                  <c:v>3.88E8</c:v>
                </c:pt>
                <c:pt idx="2">
                  <c:v>1.71E8</c:v>
                </c:pt>
                <c:pt idx="3">
                  <c:v>5.36E7</c:v>
                </c:pt>
                <c:pt idx="4">
                  <c:v>2.05E7</c:v>
                </c:pt>
              </c:numCache>
            </c:numRef>
          </c:yVal>
        </c:ser>
        <c:ser>
          <c:idx val="26"/>
          <c:order val="26"/>
          <c:tx>
            <c:strRef>
              <c:f>figure!$CG$1</c:f>
              <c:strCache>
                <c:ptCount val="1"/>
                <c:pt idx="0">
                  <c:v>BL 74</c:v>
                </c:pt>
              </c:strCache>
            </c:strRef>
          </c:tx>
          <c:xVal>
            <c:numRef>
              <c:f>figure!$CG$4:$CG$8</c:f>
              <c:numCache>
                <c:formatCode>General</c:formatCode>
                <c:ptCount val="5"/>
                <c:pt idx="0">
                  <c:v>0.7168</c:v>
                </c:pt>
                <c:pt idx="1">
                  <c:v>0.5068</c:v>
                </c:pt>
                <c:pt idx="2">
                  <c:v>0.3404</c:v>
                </c:pt>
                <c:pt idx="3">
                  <c:v>0.1584</c:v>
                </c:pt>
                <c:pt idx="4">
                  <c:v>0.0768</c:v>
                </c:pt>
              </c:numCache>
            </c:numRef>
          </c:xVal>
          <c:yVal>
            <c:numRef>
              <c:f>figure!$CH$4:$CH$8</c:f>
              <c:numCache>
                <c:formatCode>General</c:formatCode>
                <c:ptCount val="5"/>
                <c:pt idx="0">
                  <c:v>9.14E8</c:v>
                </c:pt>
                <c:pt idx="1">
                  <c:v>6.39E8</c:v>
                </c:pt>
                <c:pt idx="2">
                  <c:v>4.12E8</c:v>
                </c:pt>
                <c:pt idx="3">
                  <c:v>1.19E8</c:v>
                </c:pt>
                <c:pt idx="4">
                  <c:v>8.67E7</c:v>
                </c:pt>
              </c:numCache>
            </c:numRef>
          </c:yVal>
        </c:ser>
        <c:ser>
          <c:idx val="27"/>
          <c:order val="27"/>
          <c:tx>
            <c:strRef>
              <c:f>figure!$CJ$1</c:f>
              <c:strCache>
                <c:ptCount val="1"/>
                <c:pt idx="0">
                  <c:v>BL 80</c:v>
                </c:pt>
              </c:strCache>
            </c:strRef>
          </c:tx>
          <c:xVal>
            <c:numRef>
              <c:f>figure!$CJ$4:$CJ$8</c:f>
              <c:numCache>
                <c:formatCode>General</c:formatCode>
                <c:ptCount val="5"/>
                <c:pt idx="0">
                  <c:v>0.7348</c:v>
                </c:pt>
                <c:pt idx="1">
                  <c:v>0.4836</c:v>
                </c:pt>
                <c:pt idx="2">
                  <c:v>0.3076</c:v>
                </c:pt>
                <c:pt idx="3">
                  <c:v>0.1068</c:v>
                </c:pt>
                <c:pt idx="4">
                  <c:v>0.0552</c:v>
                </c:pt>
              </c:numCache>
            </c:numRef>
          </c:xVal>
          <c:yVal>
            <c:numRef>
              <c:f>figure!$CK$4:$CK$8</c:f>
              <c:numCache>
                <c:formatCode>General</c:formatCode>
                <c:ptCount val="5"/>
                <c:pt idx="0">
                  <c:v>3.68E8</c:v>
                </c:pt>
                <c:pt idx="1">
                  <c:v>2.65E8</c:v>
                </c:pt>
                <c:pt idx="2">
                  <c:v>1.75E8</c:v>
                </c:pt>
                <c:pt idx="3">
                  <c:v>1.21E8</c:v>
                </c:pt>
                <c:pt idx="4">
                  <c:v>7.78E7</c:v>
                </c:pt>
              </c:numCache>
            </c:numRef>
          </c:yVal>
        </c:ser>
        <c:ser>
          <c:idx val="28"/>
          <c:order val="28"/>
          <c:tx>
            <c:strRef>
              <c:f>figure!$CM$1</c:f>
              <c:strCache>
                <c:ptCount val="1"/>
                <c:pt idx="0">
                  <c:v>BL 86</c:v>
                </c:pt>
              </c:strCache>
            </c:strRef>
          </c:tx>
          <c:xVal>
            <c:numRef>
              <c:f>figure!$CM$4:$CM$8</c:f>
              <c:numCache>
                <c:formatCode>General</c:formatCode>
                <c:ptCount val="5"/>
                <c:pt idx="0">
                  <c:v>0.8636</c:v>
                </c:pt>
                <c:pt idx="1">
                  <c:v>0.4592</c:v>
                </c:pt>
                <c:pt idx="2">
                  <c:v>0.3016</c:v>
                </c:pt>
                <c:pt idx="3">
                  <c:v>0.122</c:v>
                </c:pt>
                <c:pt idx="4">
                  <c:v>0.0492</c:v>
                </c:pt>
              </c:numCache>
            </c:numRef>
          </c:xVal>
          <c:yVal>
            <c:numRef>
              <c:f>figure!$CN$4:$CN$8</c:f>
              <c:numCache>
                <c:formatCode>General</c:formatCode>
                <c:ptCount val="5"/>
                <c:pt idx="0">
                  <c:v>5.93E8</c:v>
                </c:pt>
                <c:pt idx="1">
                  <c:v>4.56E8</c:v>
                </c:pt>
                <c:pt idx="2">
                  <c:v>2.68E8</c:v>
                </c:pt>
                <c:pt idx="3">
                  <c:v>8.9E7</c:v>
                </c:pt>
                <c:pt idx="4">
                  <c:v>4.25E7</c:v>
                </c:pt>
              </c:numCache>
            </c:numRef>
          </c:yVal>
        </c:ser>
        <c:ser>
          <c:idx val="29"/>
          <c:order val="29"/>
          <c:tx>
            <c:strRef>
              <c:f>figure!$CP$1</c:f>
              <c:strCache>
                <c:ptCount val="1"/>
                <c:pt idx="0">
                  <c:v>BL 89</c:v>
                </c:pt>
              </c:strCache>
            </c:strRef>
          </c:tx>
          <c:xVal>
            <c:numRef>
              <c:f>figure!$CP$4:$CP$8</c:f>
              <c:numCache>
                <c:formatCode>General</c:formatCode>
                <c:ptCount val="5"/>
                <c:pt idx="0">
                  <c:v>0.6328</c:v>
                </c:pt>
                <c:pt idx="1">
                  <c:v>0.4448</c:v>
                </c:pt>
                <c:pt idx="2">
                  <c:v>0.2796</c:v>
                </c:pt>
                <c:pt idx="3">
                  <c:v>0.1276</c:v>
                </c:pt>
                <c:pt idx="4">
                  <c:v>0.074</c:v>
                </c:pt>
              </c:numCache>
            </c:numRef>
          </c:xVal>
          <c:yVal>
            <c:numRef>
              <c:f>figure!$CQ$4:$CQ$8</c:f>
              <c:numCache>
                <c:formatCode>General</c:formatCode>
                <c:ptCount val="5"/>
                <c:pt idx="0">
                  <c:v>3.46E8</c:v>
                </c:pt>
                <c:pt idx="2">
                  <c:v>2.1E8</c:v>
                </c:pt>
                <c:pt idx="3">
                  <c:v>9.5E7</c:v>
                </c:pt>
                <c:pt idx="4">
                  <c:v>6.2E7</c:v>
                </c:pt>
              </c:numCache>
            </c:numRef>
          </c:yVal>
        </c:ser>
        <c:ser>
          <c:idx val="30"/>
          <c:order val="30"/>
          <c:tx>
            <c:strRef>
              <c:f>figure!$CS$1</c:f>
              <c:strCache>
                <c:ptCount val="1"/>
                <c:pt idx="0">
                  <c:v>BL 93</c:v>
                </c:pt>
              </c:strCache>
            </c:strRef>
          </c:tx>
          <c:xVal>
            <c:numRef>
              <c:f>figure!$CS$4:$CS$8</c:f>
              <c:numCache>
                <c:formatCode>General</c:formatCode>
                <c:ptCount val="5"/>
                <c:pt idx="0">
                  <c:v>0.71</c:v>
                </c:pt>
                <c:pt idx="1">
                  <c:v>0.3768</c:v>
                </c:pt>
                <c:pt idx="2">
                  <c:v>0.2268</c:v>
                </c:pt>
                <c:pt idx="3">
                  <c:v>0.094</c:v>
                </c:pt>
                <c:pt idx="4">
                  <c:v>0.0492</c:v>
                </c:pt>
              </c:numCache>
            </c:numRef>
          </c:xVal>
          <c:yVal>
            <c:numRef>
              <c:f>figure!$CT$4:$CT$8</c:f>
              <c:numCache>
                <c:formatCode>General</c:formatCode>
                <c:ptCount val="5"/>
                <c:pt idx="0">
                  <c:v>6.77E8</c:v>
                </c:pt>
                <c:pt idx="1">
                  <c:v>4.25E8</c:v>
                </c:pt>
                <c:pt idx="2">
                  <c:v>2.72E8</c:v>
                </c:pt>
                <c:pt idx="3">
                  <c:v>8.7E7</c:v>
                </c:pt>
                <c:pt idx="4">
                  <c:v>3.43E7</c:v>
                </c:pt>
              </c:numCache>
            </c:numRef>
          </c:yVal>
        </c:ser>
        <c:ser>
          <c:idx val="31"/>
          <c:order val="31"/>
          <c:tx>
            <c:strRef>
              <c:f>figure!$CV$1</c:f>
              <c:strCache>
                <c:ptCount val="1"/>
                <c:pt idx="0">
                  <c:v>BL 94</c:v>
                </c:pt>
              </c:strCache>
            </c:strRef>
          </c:tx>
          <c:xVal>
            <c:numRef>
              <c:f>figure!$CV$4:$CV$8</c:f>
              <c:numCache>
                <c:formatCode>General</c:formatCode>
                <c:ptCount val="5"/>
                <c:pt idx="0">
                  <c:v>0.8884</c:v>
                </c:pt>
                <c:pt idx="1">
                  <c:v>0.3676</c:v>
                </c:pt>
                <c:pt idx="2">
                  <c:v>0.2052</c:v>
                </c:pt>
                <c:pt idx="3">
                  <c:v>0.0748</c:v>
                </c:pt>
                <c:pt idx="4">
                  <c:v>0.0252</c:v>
                </c:pt>
              </c:numCache>
            </c:numRef>
          </c:xVal>
          <c:yVal>
            <c:numRef>
              <c:f>figure!$CW$4:$CW$8</c:f>
              <c:numCache>
                <c:formatCode>General</c:formatCode>
                <c:ptCount val="5"/>
                <c:pt idx="0">
                  <c:v>4.77E8</c:v>
                </c:pt>
                <c:pt idx="1">
                  <c:v>3.17E8</c:v>
                </c:pt>
                <c:pt idx="2">
                  <c:v>1.51111111111111E8</c:v>
                </c:pt>
                <c:pt idx="3">
                  <c:v>4.97E7</c:v>
                </c:pt>
                <c:pt idx="4">
                  <c:v>7.21E7</c:v>
                </c:pt>
              </c:numCache>
            </c:numRef>
          </c:yVal>
        </c:ser>
        <c:ser>
          <c:idx val="32"/>
          <c:order val="32"/>
          <c:tx>
            <c:strRef>
              <c:f>figure!$CY$1</c:f>
              <c:strCache>
                <c:ptCount val="1"/>
                <c:pt idx="0">
                  <c:v>BL 97</c:v>
                </c:pt>
              </c:strCache>
            </c:strRef>
          </c:tx>
          <c:xVal>
            <c:numRef>
              <c:f>figure!$CY$4:$CY$8</c:f>
              <c:numCache>
                <c:formatCode>General</c:formatCode>
                <c:ptCount val="5"/>
                <c:pt idx="0">
                  <c:v>0.6876</c:v>
                </c:pt>
                <c:pt idx="1">
                  <c:v>0.3496</c:v>
                </c:pt>
                <c:pt idx="2">
                  <c:v>0.2216</c:v>
                </c:pt>
                <c:pt idx="3">
                  <c:v>0.1028</c:v>
                </c:pt>
                <c:pt idx="4">
                  <c:v>0.0444</c:v>
                </c:pt>
              </c:numCache>
            </c:numRef>
          </c:xVal>
          <c:yVal>
            <c:numRef>
              <c:f>figure!$CZ$4:$CZ$8</c:f>
              <c:numCache>
                <c:formatCode>General</c:formatCode>
                <c:ptCount val="5"/>
                <c:pt idx="0">
                  <c:v>5.48E8</c:v>
                </c:pt>
                <c:pt idx="1">
                  <c:v>2.77E8</c:v>
                </c:pt>
                <c:pt idx="2">
                  <c:v>1.41E8</c:v>
                </c:pt>
                <c:pt idx="3">
                  <c:v>4.43E7</c:v>
                </c:pt>
                <c:pt idx="4">
                  <c:v>1.36E7</c:v>
                </c:pt>
              </c:numCache>
            </c:numRef>
          </c:yVal>
        </c:ser>
        <c:ser>
          <c:idx val="33"/>
          <c:order val="33"/>
          <c:tx>
            <c:strRef>
              <c:f>figure!$DB$1</c:f>
              <c:strCache>
                <c:ptCount val="1"/>
                <c:pt idx="0">
                  <c:v>BL 108</c:v>
                </c:pt>
              </c:strCache>
            </c:strRef>
          </c:tx>
          <c:xVal>
            <c:numRef>
              <c:f>figure!$DB$4:$DB$8</c:f>
              <c:numCache>
                <c:formatCode>General</c:formatCode>
                <c:ptCount val="5"/>
                <c:pt idx="0">
                  <c:v>0.8148</c:v>
                </c:pt>
                <c:pt idx="1">
                  <c:v>0.2768</c:v>
                </c:pt>
                <c:pt idx="2">
                  <c:v>0.1476</c:v>
                </c:pt>
                <c:pt idx="3">
                  <c:v>0.0524</c:v>
                </c:pt>
                <c:pt idx="4">
                  <c:v>0.018</c:v>
                </c:pt>
              </c:numCache>
            </c:numRef>
          </c:xVal>
          <c:yVal>
            <c:numRef>
              <c:f>figure!$DC$4:$DC$8</c:f>
              <c:numCache>
                <c:formatCode>General</c:formatCode>
                <c:ptCount val="5"/>
                <c:pt idx="0">
                  <c:v>3.4E8</c:v>
                </c:pt>
                <c:pt idx="1">
                  <c:v>2.46E8</c:v>
                </c:pt>
                <c:pt idx="2">
                  <c:v>9.9E7</c:v>
                </c:pt>
                <c:pt idx="3">
                  <c:v>2.64E7</c:v>
                </c:pt>
                <c:pt idx="4">
                  <c:v>2.3125E7</c:v>
                </c:pt>
              </c:numCache>
            </c:numRef>
          </c:yVal>
        </c:ser>
        <c:ser>
          <c:idx val="34"/>
          <c:order val="34"/>
          <c:tx>
            <c:strRef>
              <c:f>figure!$DE$1</c:f>
              <c:strCache>
                <c:ptCount val="1"/>
                <c:pt idx="0">
                  <c:v>PAO1</c:v>
                </c:pt>
              </c:strCache>
            </c:strRef>
          </c:tx>
          <c:xVal>
            <c:numRef>
              <c:f>figure!$DE$4:$DE$8</c:f>
              <c:numCache>
                <c:formatCode>General</c:formatCode>
                <c:ptCount val="5"/>
                <c:pt idx="0">
                  <c:v>0.8084</c:v>
                </c:pt>
                <c:pt idx="1">
                  <c:v>0.4616</c:v>
                </c:pt>
                <c:pt idx="2">
                  <c:v>0.2892</c:v>
                </c:pt>
                <c:pt idx="3">
                  <c:v>0.1492</c:v>
                </c:pt>
                <c:pt idx="4">
                  <c:v>0.0776</c:v>
                </c:pt>
              </c:numCache>
            </c:numRef>
          </c:xVal>
          <c:yVal>
            <c:numRef>
              <c:f>figure!$DF$4:$DF$8</c:f>
              <c:numCache>
                <c:formatCode>General</c:formatCode>
                <c:ptCount val="5"/>
                <c:pt idx="0">
                  <c:v>3.92E8</c:v>
                </c:pt>
                <c:pt idx="1">
                  <c:v>2.83333333333333E8</c:v>
                </c:pt>
                <c:pt idx="2">
                  <c:v>2.06E8</c:v>
                </c:pt>
                <c:pt idx="3">
                  <c:v>1.37142857142857E8</c:v>
                </c:pt>
                <c:pt idx="4">
                  <c:v>5.6E7</c:v>
                </c:pt>
              </c:numCache>
            </c:numRef>
          </c:yVal>
        </c:ser>
        <c:axId val="493599400"/>
        <c:axId val="493606280"/>
      </c:scatterChart>
      <c:valAx>
        <c:axId val="4935994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OD 600</a:t>
                </a:r>
              </a:p>
            </c:rich>
          </c:tx>
          <c:layout/>
        </c:title>
        <c:numFmt formatCode="General" sourceLinked="1"/>
        <c:tickLblPos val="nextTo"/>
        <c:crossAx val="493606280"/>
        <c:crosses val="autoZero"/>
        <c:crossBetween val="midCat"/>
      </c:valAx>
      <c:valAx>
        <c:axId val="493606280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CFU/mL</a:t>
                </a:r>
              </a:p>
            </c:rich>
          </c:tx>
          <c:layout/>
        </c:title>
        <c:numFmt formatCode="0.0E+00" sourceLinked="0"/>
        <c:tickLblPos val="nextTo"/>
        <c:crossAx val="49359940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57257297868254"/>
          <c:y val="0.0622532410721387"/>
          <c:w val="0.230547580180526"/>
          <c:h val="0.879533921896127"/>
        </c:manualLayout>
      </c:layout>
    </c:legend>
    <c:plotVisOnly val="1"/>
  </c:chart>
  <c:txPr>
    <a:bodyPr/>
    <a:lstStyle/>
    <a:p>
      <a:pPr>
        <a:defRPr sz="1400" i="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plotArea>
      <c:layout/>
      <c:scatterChart>
        <c:scatterStyle val="lineMarker"/>
        <c:ser>
          <c:idx val="0"/>
          <c:order val="0"/>
          <c:tx>
            <c:strRef>
              <c:f>'Dilution-CFU'!$A$25</c:f>
              <c:strCache>
                <c:ptCount val="1"/>
                <c:pt idx="0">
                  <c:v>BL 43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'Dilution-CFU'!$B$25:$F$25</c:f>
              <c:numCache>
                <c:formatCode>0.00E+00</c:formatCode>
                <c:ptCount val="5"/>
                <c:pt idx="0">
                  <c:v>5.76E8</c:v>
                </c:pt>
                <c:pt idx="1">
                  <c:v>5.7E8</c:v>
                </c:pt>
                <c:pt idx="2">
                  <c:v>3.28E8</c:v>
                </c:pt>
                <c:pt idx="3">
                  <c:v>1.68E8</c:v>
                </c:pt>
                <c:pt idx="4">
                  <c:v>8.32E7</c:v>
                </c:pt>
              </c:numCache>
            </c:numRef>
          </c:yVal>
        </c:ser>
        <c:ser>
          <c:idx val="1"/>
          <c:order val="1"/>
          <c:tx>
            <c:strRef>
              <c:f>'Dilution-CFU'!$A$26</c:f>
              <c:strCache>
                <c:ptCount val="1"/>
                <c:pt idx="0">
                  <c:v>BL 7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'Dilution-CFU'!$B$26:$F$26</c:f>
              <c:numCache>
                <c:formatCode>0.00E+00</c:formatCode>
                <c:ptCount val="5"/>
                <c:pt idx="0">
                  <c:v>4.16E8</c:v>
                </c:pt>
                <c:pt idx="1">
                  <c:v>2.08E8</c:v>
                </c:pt>
                <c:pt idx="2">
                  <c:v>1.68E8</c:v>
                </c:pt>
                <c:pt idx="3">
                  <c:v>5.31E7</c:v>
                </c:pt>
                <c:pt idx="4">
                  <c:v>2.73E7</c:v>
                </c:pt>
              </c:numCache>
            </c:numRef>
          </c:yVal>
        </c:ser>
        <c:ser>
          <c:idx val="2"/>
          <c:order val="2"/>
          <c:tx>
            <c:strRef>
              <c:f>'Dilution-CFU'!$A$27</c:f>
              <c:strCache>
                <c:ptCount val="1"/>
                <c:pt idx="0">
                  <c:v>BL 97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'Dilution-CFU'!$B$27:$F$27</c:f>
              <c:numCache>
                <c:formatCode>0.00E+00</c:formatCode>
                <c:ptCount val="5"/>
                <c:pt idx="0">
                  <c:v>5.48E8</c:v>
                </c:pt>
                <c:pt idx="1">
                  <c:v>2.77E8</c:v>
                </c:pt>
                <c:pt idx="2">
                  <c:v>1.41E8</c:v>
                </c:pt>
                <c:pt idx="3">
                  <c:v>4.43E7</c:v>
                </c:pt>
                <c:pt idx="4">
                  <c:v>1.36E7</c:v>
                </c:pt>
              </c:numCache>
            </c:numRef>
          </c:yVal>
        </c:ser>
        <c:ser>
          <c:idx val="3"/>
          <c:order val="3"/>
          <c:tx>
            <c:strRef>
              <c:f>'Dilution-CFU'!$A$28</c:f>
              <c:strCache>
                <c:ptCount val="1"/>
                <c:pt idx="0">
                  <c:v>BL 12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'Dilution-CFU'!$B$28:$F$28</c:f>
              <c:numCache>
                <c:formatCode>0.00E+00</c:formatCode>
                <c:ptCount val="5"/>
                <c:pt idx="0">
                  <c:v>2.89E8</c:v>
                </c:pt>
                <c:pt idx="1">
                  <c:v>2.7E8</c:v>
                </c:pt>
                <c:pt idx="2">
                  <c:v>2.08E8</c:v>
                </c:pt>
                <c:pt idx="3">
                  <c:v>1.03E8</c:v>
                </c:pt>
                <c:pt idx="4">
                  <c:v>4.27E7</c:v>
                </c:pt>
              </c:numCache>
            </c:numRef>
          </c:yVal>
        </c:ser>
        <c:ser>
          <c:idx val="4"/>
          <c:order val="4"/>
          <c:tx>
            <c:strRef>
              <c:f>'Dilution-CFU'!$A$29</c:f>
              <c:strCache>
                <c:ptCount val="1"/>
                <c:pt idx="0">
                  <c:v>BL 22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'Dilution-CFU'!$B$29:$F$29</c:f>
              <c:numCache>
                <c:formatCode>0.00E+00</c:formatCode>
                <c:ptCount val="5"/>
                <c:pt idx="0">
                  <c:v>4.38E8</c:v>
                </c:pt>
                <c:pt idx="1">
                  <c:v>2.27E8</c:v>
                </c:pt>
                <c:pt idx="2">
                  <c:v>1.19E8</c:v>
                </c:pt>
                <c:pt idx="3">
                  <c:v>6.15E7</c:v>
                </c:pt>
                <c:pt idx="4">
                  <c:v>2.18E7</c:v>
                </c:pt>
              </c:numCache>
            </c:numRef>
          </c:yVal>
        </c:ser>
        <c:ser>
          <c:idx val="5"/>
          <c:order val="5"/>
          <c:tx>
            <c:strRef>
              <c:f>'Dilution-CFU'!$A$30</c:f>
              <c:strCache>
                <c:ptCount val="1"/>
                <c:pt idx="0">
                  <c:v>BL 36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'Dilution-CFU'!$B$30:$F$30</c:f>
              <c:numCache>
                <c:formatCode>0.00E+00</c:formatCode>
                <c:ptCount val="5"/>
                <c:pt idx="0">
                  <c:v>2.76E8</c:v>
                </c:pt>
                <c:pt idx="1">
                  <c:v>1.25E8</c:v>
                </c:pt>
                <c:pt idx="2">
                  <c:v>7.74E7</c:v>
                </c:pt>
                <c:pt idx="3">
                  <c:v>3.02E7</c:v>
                </c:pt>
                <c:pt idx="4">
                  <c:v>1.24E7</c:v>
                </c:pt>
              </c:numCache>
            </c:numRef>
          </c:yVal>
        </c:ser>
        <c:ser>
          <c:idx val="6"/>
          <c:order val="6"/>
          <c:tx>
            <c:strRef>
              <c:f>'Dilution-CFU'!$A$31</c:f>
              <c:strCache>
                <c:ptCount val="1"/>
                <c:pt idx="0">
                  <c:v>BL 49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'Dilution-CFU'!$B$31:$F$31</c:f>
              <c:numCache>
                <c:formatCode>0.00E+00</c:formatCode>
                <c:ptCount val="5"/>
                <c:pt idx="0">
                  <c:v>4.82E8</c:v>
                </c:pt>
                <c:pt idx="1">
                  <c:v>2.87E8</c:v>
                </c:pt>
                <c:pt idx="2">
                  <c:v>3.13E8</c:v>
                </c:pt>
                <c:pt idx="3">
                  <c:v>1.68E8</c:v>
                </c:pt>
                <c:pt idx="4">
                  <c:v>9.84E7</c:v>
                </c:pt>
              </c:numCache>
            </c:numRef>
          </c:yVal>
        </c:ser>
        <c:ser>
          <c:idx val="7"/>
          <c:order val="7"/>
          <c:tx>
            <c:strRef>
              <c:f>'Dilution-CFU'!$A$32</c:f>
              <c:strCache>
                <c:ptCount val="1"/>
                <c:pt idx="0">
                  <c:v>BL 31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'Dilution-CFU'!$B$32:$F$32</c:f>
              <c:numCache>
                <c:formatCode>0.00E+00</c:formatCode>
                <c:ptCount val="5"/>
                <c:pt idx="0">
                  <c:v>7.81E8</c:v>
                </c:pt>
                <c:pt idx="1">
                  <c:v>3.62E8</c:v>
                </c:pt>
                <c:pt idx="2">
                  <c:v>2.0E8</c:v>
                </c:pt>
                <c:pt idx="3">
                  <c:v>1.4E8</c:v>
                </c:pt>
                <c:pt idx="4">
                  <c:v>3.01E7</c:v>
                </c:pt>
              </c:numCache>
            </c:numRef>
          </c:yVal>
        </c:ser>
        <c:ser>
          <c:idx val="8"/>
          <c:order val="8"/>
          <c:tx>
            <c:strRef>
              <c:f>'Dilution-CFU'!$A$33</c:f>
              <c:strCache>
                <c:ptCount val="1"/>
                <c:pt idx="0">
                  <c:v>BL 42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'Dilution-CFU'!$B$33:$F$33</c:f>
              <c:numCache>
                <c:formatCode>0.00E+00</c:formatCode>
                <c:ptCount val="5"/>
                <c:pt idx="0">
                  <c:v>6.12E8</c:v>
                </c:pt>
                <c:pt idx="1">
                  <c:v>6.64E8</c:v>
                </c:pt>
                <c:pt idx="2">
                  <c:v>4.5E8</c:v>
                </c:pt>
                <c:pt idx="3">
                  <c:v>1.79E8</c:v>
                </c:pt>
                <c:pt idx="4">
                  <c:v>8.59E7</c:v>
                </c:pt>
              </c:numCache>
            </c:numRef>
          </c:yVal>
        </c:ser>
        <c:ser>
          <c:idx val="9"/>
          <c:order val="9"/>
          <c:tx>
            <c:strRef>
              <c:f>'Dilution-CFU'!$A$34</c:f>
              <c:strCache>
                <c:ptCount val="1"/>
                <c:pt idx="0">
                  <c:v>BL 63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'Dilution-CFU'!$B$34:$F$34</c:f>
              <c:numCache>
                <c:formatCode>0.00E+00</c:formatCode>
                <c:ptCount val="5"/>
                <c:pt idx="0">
                  <c:v>3.06E8</c:v>
                </c:pt>
                <c:pt idx="1">
                  <c:v>1.26E8</c:v>
                </c:pt>
                <c:pt idx="2">
                  <c:v>6.35E7</c:v>
                </c:pt>
                <c:pt idx="3">
                  <c:v>2.39E7</c:v>
                </c:pt>
                <c:pt idx="4">
                  <c:v>9.8E6</c:v>
                </c:pt>
              </c:numCache>
            </c:numRef>
          </c:yVal>
        </c:ser>
        <c:ser>
          <c:idx val="10"/>
          <c:order val="10"/>
          <c:tx>
            <c:strRef>
              <c:f>'Dilution-CFU'!$A$35</c:f>
              <c:strCache>
                <c:ptCount val="1"/>
                <c:pt idx="0">
                  <c:v>BL 70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'Dilution-CFU'!$B$35:$F$35</c:f>
              <c:numCache>
                <c:formatCode>0.00E+00</c:formatCode>
                <c:ptCount val="5"/>
                <c:pt idx="0">
                  <c:v>5.38E8</c:v>
                </c:pt>
                <c:pt idx="1">
                  <c:v>2.06E8</c:v>
                </c:pt>
                <c:pt idx="2">
                  <c:v>1.06E8</c:v>
                </c:pt>
                <c:pt idx="3">
                  <c:v>4.35E7</c:v>
                </c:pt>
                <c:pt idx="4">
                  <c:v>2.8E7</c:v>
                </c:pt>
              </c:numCache>
            </c:numRef>
          </c:yVal>
        </c:ser>
        <c:ser>
          <c:idx val="11"/>
          <c:order val="11"/>
          <c:tx>
            <c:strRef>
              <c:f>'Dilution-CFU'!$A$36</c:f>
              <c:strCache>
                <c:ptCount val="1"/>
                <c:pt idx="0">
                  <c:v>BL 32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'Dilution-CFU'!$B$36:$F$36</c:f>
              <c:numCache>
                <c:formatCode>0.00E+00</c:formatCode>
                <c:ptCount val="5"/>
                <c:pt idx="0">
                  <c:v>6.32E8</c:v>
                </c:pt>
                <c:pt idx="1">
                  <c:v>1.61E8</c:v>
                </c:pt>
                <c:pt idx="2">
                  <c:v>1.02E8</c:v>
                </c:pt>
                <c:pt idx="3">
                  <c:v>3.68E7</c:v>
                </c:pt>
                <c:pt idx="4">
                  <c:v>1.34E7</c:v>
                </c:pt>
              </c:numCache>
            </c:numRef>
          </c:yVal>
        </c:ser>
        <c:ser>
          <c:idx val="12"/>
          <c:order val="12"/>
          <c:tx>
            <c:strRef>
              <c:f>'Dilution-CFU'!$A$37</c:f>
              <c:strCache>
                <c:ptCount val="1"/>
                <c:pt idx="0">
                  <c:v>BL 68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'Dilution-CFU'!$B$37:$F$37</c:f>
              <c:numCache>
                <c:formatCode>0.00E+00</c:formatCode>
                <c:ptCount val="5"/>
                <c:pt idx="0">
                  <c:v>8.45E8</c:v>
                </c:pt>
                <c:pt idx="1">
                  <c:v>2.42E8</c:v>
                </c:pt>
                <c:pt idx="2">
                  <c:v>1.09E8</c:v>
                </c:pt>
                <c:pt idx="3">
                  <c:v>8.01E7</c:v>
                </c:pt>
                <c:pt idx="4">
                  <c:v>4.22E7</c:v>
                </c:pt>
              </c:numCache>
            </c:numRef>
          </c:yVal>
        </c:ser>
        <c:axId val="493618424"/>
        <c:axId val="493625640"/>
      </c:scatterChart>
      <c:valAx>
        <c:axId val="493618424"/>
        <c:scaling>
          <c:orientation val="minMax"/>
          <c:max val="1.1"/>
          <c:min val="0.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Dilution</a:t>
                </a:r>
              </a:p>
            </c:rich>
          </c:tx>
        </c:title>
        <c:numFmt formatCode="General" sourceLinked="1"/>
        <c:tickLblPos val="nextTo"/>
        <c:crossAx val="493625640"/>
        <c:crosses val="autoZero"/>
        <c:crossBetween val="midCat"/>
      </c:valAx>
      <c:valAx>
        <c:axId val="493625640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CFU/mL</a:t>
                </a:r>
              </a:p>
            </c:rich>
          </c:tx>
        </c:title>
        <c:numFmt formatCode="0.00E+00" sourceLinked="1"/>
        <c:tickLblPos val="nextTo"/>
        <c:crossAx val="493618424"/>
        <c:crosses val="autoZero"/>
        <c:crossBetween val="midCat"/>
      </c:valAx>
    </c:plotArea>
    <c:legend>
      <c:legendPos val="r"/>
    </c:legend>
    <c:plotVisOnly val="1"/>
  </c:chart>
  <c:txPr>
    <a:bodyPr/>
    <a:lstStyle/>
    <a:p>
      <a:pPr>
        <a:defRPr sz="14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plotArea>
      <c:layout/>
      <c:scatterChart>
        <c:scatterStyle val="lineMarker"/>
        <c:ser>
          <c:idx val="0"/>
          <c:order val="0"/>
          <c:tx>
            <c:strRef>
              <c:f>'Dilution-CFU'!$A$15</c:f>
              <c:strCache>
                <c:ptCount val="1"/>
                <c:pt idx="0">
                  <c:v>BL 47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'Dilution-CFU'!$B$15:$F$15</c:f>
              <c:numCache>
                <c:formatCode>0.00E+00</c:formatCode>
                <c:ptCount val="5"/>
                <c:pt idx="0">
                  <c:v>6.31E8</c:v>
                </c:pt>
                <c:pt idx="1">
                  <c:v>5.4E8</c:v>
                </c:pt>
                <c:pt idx="2">
                  <c:v>2.9E8</c:v>
                </c:pt>
                <c:pt idx="3">
                  <c:v>1.44E8</c:v>
                </c:pt>
                <c:pt idx="4">
                  <c:v>1.118E8</c:v>
                </c:pt>
              </c:numCache>
            </c:numRef>
          </c:yVal>
        </c:ser>
        <c:ser>
          <c:idx val="1"/>
          <c:order val="1"/>
          <c:tx>
            <c:strRef>
              <c:f>'Dilution-CFU'!$A$16</c:f>
              <c:strCache>
                <c:ptCount val="1"/>
                <c:pt idx="0">
                  <c:v>BL 61-1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'Dilution-CFU'!$B$16:$F$16</c:f>
              <c:numCache>
                <c:formatCode>0.00E+00</c:formatCode>
                <c:ptCount val="5"/>
                <c:pt idx="0">
                  <c:v>5.73E8</c:v>
                </c:pt>
                <c:pt idx="1">
                  <c:v>4.9E8</c:v>
                </c:pt>
                <c:pt idx="2">
                  <c:v>3.64E8</c:v>
                </c:pt>
                <c:pt idx="3">
                  <c:v>2.38E8</c:v>
                </c:pt>
                <c:pt idx="4">
                  <c:v>1.057E8</c:v>
                </c:pt>
              </c:numCache>
            </c:numRef>
          </c:yVal>
        </c:ser>
        <c:ser>
          <c:idx val="2"/>
          <c:order val="2"/>
          <c:tx>
            <c:strRef>
              <c:f>'Dilution-CFU'!$A$17</c:f>
              <c:strCache>
                <c:ptCount val="1"/>
                <c:pt idx="0">
                  <c:v>BL 48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'Dilution-CFU'!$B$17:$F$17</c:f>
              <c:numCache>
                <c:formatCode>0.00E+00</c:formatCode>
                <c:ptCount val="5"/>
                <c:pt idx="0">
                  <c:v>3.37E8</c:v>
                </c:pt>
                <c:pt idx="1">
                  <c:v>2.01E8</c:v>
                </c:pt>
                <c:pt idx="2">
                  <c:v>1.38E8</c:v>
                </c:pt>
                <c:pt idx="3">
                  <c:v>7.74E7</c:v>
                </c:pt>
                <c:pt idx="4">
                  <c:v>3.63E7</c:v>
                </c:pt>
              </c:numCache>
            </c:numRef>
          </c:yVal>
        </c:ser>
        <c:ser>
          <c:idx val="3"/>
          <c:order val="3"/>
          <c:tx>
            <c:strRef>
              <c:f>'Dilution-CFU'!$A$18</c:f>
              <c:strCache>
                <c:ptCount val="1"/>
                <c:pt idx="0">
                  <c:v>BL 59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'Dilution-CFU'!$B$18:$F$18</c:f>
              <c:numCache>
                <c:formatCode>0.00E+00</c:formatCode>
                <c:ptCount val="5"/>
                <c:pt idx="1">
                  <c:v>3.27E8</c:v>
                </c:pt>
                <c:pt idx="2">
                  <c:v>2.46E8</c:v>
                </c:pt>
                <c:pt idx="3">
                  <c:v>1.69E8</c:v>
                </c:pt>
                <c:pt idx="4">
                  <c:v>7.64444444444444E7</c:v>
                </c:pt>
              </c:numCache>
            </c:numRef>
          </c:yVal>
        </c:ser>
        <c:ser>
          <c:idx val="4"/>
          <c:order val="4"/>
          <c:tx>
            <c:strRef>
              <c:f>'Dilution-CFU'!$A$19</c:f>
              <c:strCache>
                <c:ptCount val="1"/>
                <c:pt idx="0">
                  <c:v>BL 108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'Dilution-CFU'!$B$19:$F$19</c:f>
              <c:numCache>
                <c:formatCode>0.00E+00</c:formatCode>
                <c:ptCount val="5"/>
                <c:pt idx="0">
                  <c:v>3.4E8</c:v>
                </c:pt>
                <c:pt idx="1">
                  <c:v>2.46E8</c:v>
                </c:pt>
                <c:pt idx="2">
                  <c:v>9.9E7</c:v>
                </c:pt>
                <c:pt idx="3">
                  <c:v>2.64E7</c:v>
                </c:pt>
                <c:pt idx="4">
                  <c:v>2.3125E7</c:v>
                </c:pt>
              </c:numCache>
            </c:numRef>
          </c:yVal>
        </c:ser>
        <c:ser>
          <c:idx val="5"/>
          <c:order val="5"/>
          <c:tx>
            <c:strRef>
              <c:f>'Dilution-CFU'!$A$20</c:f>
              <c:strCache>
                <c:ptCount val="1"/>
                <c:pt idx="0">
                  <c:v>BL 30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'Dilution-CFU'!$B$20:$F$20</c:f>
              <c:numCache>
                <c:formatCode>0.00E+00</c:formatCode>
                <c:ptCount val="5"/>
                <c:pt idx="0">
                  <c:v>8.57E8</c:v>
                </c:pt>
                <c:pt idx="1">
                  <c:v>4.93E8</c:v>
                </c:pt>
                <c:pt idx="2">
                  <c:v>4.13E8</c:v>
                </c:pt>
                <c:pt idx="3">
                  <c:v>1.74E8</c:v>
                </c:pt>
                <c:pt idx="4">
                  <c:v>7.74E7</c:v>
                </c:pt>
              </c:numCache>
            </c:numRef>
          </c:yVal>
        </c:ser>
        <c:ser>
          <c:idx val="6"/>
          <c:order val="6"/>
          <c:tx>
            <c:strRef>
              <c:f>'Dilution-CFU'!$A$21</c:f>
              <c:strCache>
                <c:ptCount val="1"/>
                <c:pt idx="0">
                  <c:v>BL 1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'Dilution-CFU'!$B$21:$F$21</c:f>
              <c:numCache>
                <c:formatCode>0.00E+00</c:formatCode>
                <c:ptCount val="5"/>
                <c:pt idx="0">
                  <c:v>4.39E8</c:v>
                </c:pt>
                <c:pt idx="1">
                  <c:v>4.13E8</c:v>
                </c:pt>
                <c:pt idx="2">
                  <c:v>2.42E8</c:v>
                </c:pt>
                <c:pt idx="3">
                  <c:v>1.147E8</c:v>
                </c:pt>
                <c:pt idx="4">
                  <c:v>5.58E7</c:v>
                </c:pt>
              </c:numCache>
            </c:numRef>
          </c:yVal>
        </c:ser>
        <c:ser>
          <c:idx val="7"/>
          <c:order val="7"/>
          <c:tx>
            <c:strRef>
              <c:f>'Dilution-CFU'!$A$22</c:f>
              <c:strCache>
                <c:ptCount val="1"/>
                <c:pt idx="0">
                  <c:v>BL 41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'Dilution-CFU'!$B$22:$F$22</c:f>
              <c:numCache>
                <c:formatCode>0.00E+00</c:formatCode>
                <c:ptCount val="5"/>
                <c:pt idx="0">
                  <c:v>4.64E8</c:v>
                </c:pt>
                <c:pt idx="1">
                  <c:v>3.02E8</c:v>
                </c:pt>
                <c:pt idx="2">
                  <c:v>2.02E8</c:v>
                </c:pt>
                <c:pt idx="3">
                  <c:v>1.63E8</c:v>
                </c:pt>
                <c:pt idx="4">
                  <c:v>5.05E7</c:v>
                </c:pt>
              </c:numCache>
            </c:numRef>
          </c:yVal>
        </c:ser>
        <c:ser>
          <c:idx val="8"/>
          <c:order val="8"/>
          <c:tx>
            <c:strRef>
              <c:f>'Dilution-CFU'!$A$23</c:f>
              <c:strCache>
                <c:ptCount val="1"/>
                <c:pt idx="0">
                  <c:v>BL 16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'Dilution-CFU'!$B$23:$F$23</c:f>
              <c:numCache>
                <c:formatCode>0.00E+00</c:formatCode>
                <c:ptCount val="5"/>
                <c:pt idx="0">
                  <c:v>2.29E8</c:v>
                </c:pt>
                <c:pt idx="1">
                  <c:v>2.17E8</c:v>
                </c:pt>
                <c:pt idx="2">
                  <c:v>9.8E7</c:v>
                </c:pt>
                <c:pt idx="3">
                  <c:v>3.83E7</c:v>
                </c:pt>
                <c:pt idx="4">
                  <c:v>1.4E7</c:v>
                </c:pt>
              </c:numCache>
            </c:numRef>
          </c:yVal>
        </c:ser>
        <c:ser>
          <c:idx val="9"/>
          <c:order val="9"/>
          <c:tx>
            <c:strRef>
              <c:f>'Dilution-CFU'!$A$24</c:f>
              <c:strCache>
                <c:ptCount val="1"/>
                <c:pt idx="0">
                  <c:v>BL 94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'Dilution-CFU'!$B$24:$F$24</c:f>
              <c:numCache>
                <c:formatCode>0.00E+00</c:formatCode>
                <c:ptCount val="5"/>
                <c:pt idx="0">
                  <c:v>4.77E8</c:v>
                </c:pt>
                <c:pt idx="1">
                  <c:v>3.17E8</c:v>
                </c:pt>
                <c:pt idx="2">
                  <c:v>1.51111111111111E8</c:v>
                </c:pt>
                <c:pt idx="3">
                  <c:v>4.97E7</c:v>
                </c:pt>
                <c:pt idx="4">
                  <c:v>7.21E7</c:v>
                </c:pt>
              </c:numCache>
            </c:numRef>
          </c:yVal>
        </c:ser>
        <c:axId val="510478552"/>
        <c:axId val="510485640"/>
      </c:scatterChart>
      <c:valAx>
        <c:axId val="510478552"/>
        <c:scaling>
          <c:orientation val="minMax"/>
          <c:max val="1.1"/>
          <c:min val="0.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Dilution</a:t>
                </a:r>
              </a:p>
            </c:rich>
          </c:tx>
        </c:title>
        <c:numFmt formatCode="General" sourceLinked="1"/>
        <c:tickLblPos val="nextTo"/>
        <c:crossAx val="510485640"/>
        <c:crosses val="autoZero"/>
        <c:crossBetween val="midCat"/>
      </c:valAx>
      <c:valAx>
        <c:axId val="510485640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CFU/mL</a:t>
                </a:r>
              </a:p>
            </c:rich>
          </c:tx>
        </c:title>
        <c:numFmt formatCode="0.00E+00" sourceLinked="1"/>
        <c:tickLblPos val="nextTo"/>
        <c:crossAx val="510478552"/>
        <c:crosses val="autoZero"/>
        <c:crossBetween val="midCat"/>
      </c:valAx>
    </c:plotArea>
    <c:legend>
      <c:legendPos val="r"/>
    </c:legend>
    <c:plotVisOnly val="1"/>
  </c:chart>
  <c:txPr>
    <a:bodyPr/>
    <a:lstStyle/>
    <a:p>
      <a:pPr>
        <a:defRPr sz="14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autoTitleDeleted val="1"/>
    <c:plotArea>
      <c:layout>
        <c:manualLayout>
          <c:layoutTarget val="inner"/>
          <c:xMode val="edge"/>
          <c:yMode val="edge"/>
          <c:x val="0.153298740883196"/>
          <c:y val="0.0271803676670234"/>
          <c:w val="0.600046082949309"/>
          <c:h val="0.910345147018894"/>
        </c:manualLayout>
      </c:layout>
      <c:scatterChart>
        <c:scatterStyle val="lineMarker"/>
        <c:ser>
          <c:idx val="0"/>
          <c:order val="0"/>
          <c:tx>
            <c:strRef>
              <c:f>figure!$G$27</c:f>
              <c:strCache>
                <c:ptCount val="1"/>
                <c:pt idx="0">
                  <c:v>BL 1</c:v>
                </c:pt>
              </c:strCache>
            </c:strRef>
          </c:tx>
          <c:marker>
            <c:symbol val="none"/>
          </c:marker>
          <c:xVal>
            <c:numRef>
              <c:f>figure!$G$29:$G$30</c:f>
              <c:numCache>
                <c:formatCode>General</c:formatCode>
                <c:ptCount val="2"/>
                <c:pt idx="0">
                  <c:v>0.4112</c:v>
                </c:pt>
                <c:pt idx="1">
                  <c:v>0.0561333333333333</c:v>
                </c:pt>
              </c:numCache>
            </c:numRef>
          </c:xVal>
          <c:yVal>
            <c:numRef>
              <c:f>figure!$H$29:$H$30</c:f>
              <c:numCache>
                <c:formatCode>0.00E+00</c:formatCode>
                <c:ptCount val="2"/>
                <c:pt idx="0">
                  <c:v>4.25230877154837E8</c:v>
                </c:pt>
                <c:pt idx="1">
                  <c:v>5.64955885814503E7</c:v>
                </c:pt>
              </c:numCache>
            </c:numRef>
          </c:yVal>
        </c:ser>
        <c:ser>
          <c:idx val="1"/>
          <c:order val="1"/>
          <c:tx>
            <c:strRef>
              <c:f>figure!$J$27</c:f>
              <c:strCache>
                <c:ptCount val="1"/>
                <c:pt idx="0">
                  <c:v>BL 30</c:v>
                </c:pt>
              </c:strCache>
            </c:strRef>
          </c:tx>
          <c:marker>
            <c:symbol val="none"/>
          </c:marker>
          <c:xVal>
            <c:numRef>
              <c:f>figure!$J$29:$J$30</c:f>
              <c:numCache>
                <c:formatCode>General</c:formatCode>
                <c:ptCount val="2"/>
                <c:pt idx="0">
                  <c:v>0.672</c:v>
                </c:pt>
                <c:pt idx="1">
                  <c:v>0.0869333333333333</c:v>
                </c:pt>
              </c:numCache>
            </c:numRef>
          </c:xVal>
          <c:yVal>
            <c:numRef>
              <c:f>figure!$K$29:$K$30</c:f>
              <c:numCache>
                <c:formatCode>0.00E+00</c:formatCode>
                <c:ptCount val="2"/>
                <c:pt idx="0">
                  <c:v>8.28711360012881E8</c:v>
                </c:pt>
                <c:pt idx="1">
                  <c:v>7.73852612044688E7</c:v>
                </c:pt>
              </c:numCache>
            </c:numRef>
          </c:yVal>
        </c:ser>
        <c:ser>
          <c:idx val="2"/>
          <c:order val="2"/>
          <c:tx>
            <c:strRef>
              <c:f>figure!$M$27</c:f>
              <c:strCache>
                <c:ptCount val="1"/>
                <c:pt idx="0">
                  <c:v>BL 2</c:v>
                </c:pt>
              </c:strCache>
            </c:strRef>
          </c:tx>
          <c:marker>
            <c:symbol val="none"/>
          </c:marker>
          <c:xVal>
            <c:numRef>
              <c:f>figure!$M$29:$M$30</c:f>
              <c:numCache>
                <c:formatCode>General</c:formatCode>
                <c:ptCount val="2"/>
                <c:pt idx="0">
                  <c:v>0.3632</c:v>
                </c:pt>
                <c:pt idx="1">
                  <c:v>0.032</c:v>
                </c:pt>
              </c:numCache>
            </c:numRef>
          </c:xVal>
          <c:yVal>
            <c:numRef>
              <c:f>figure!$N$29:$N$30</c:f>
              <c:numCache>
                <c:formatCode>0.00E+00</c:formatCode>
                <c:ptCount val="2"/>
                <c:pt idx="0">
                  <c:v>2.84762696893553E8</c:v>
                </c:pt>
                <c:pt idx="1">
                  <c:v>2.64487424049205E7</c:v>
                </c:pt>
              </c:numCache>
            </c:numRef>
          </c:yVal>
        </c:ser>
        <c:ser>
          <c:idx val="3"/>
          <c:order val="3"/>
          <c:tx>
            <c:strRef>
              <c:f>figure!$P$27</c:f>
              <c:strCache>
                <c:ptCount val="1"/>
                <c:pt idx="0">
                  <c:v>BL 7</c:v>
                </c:pt>
              </c:strCache>
            </c:strRef>
          </c:tx>
          <c:marker>
            <c:symbol val="none"/>
          </c:marker>
          <c:xVal>
            <c:numRef>
              <c:f>figure!$P$29:$P$30</c:f>
              <c:numCache>
                <c:formatCode>General</c:formatCode>
                <c:ptCount val="2"/>
                <c:pt idx="0">
                  <c:v>0.434</c:v>
                </c:pt>
                <c:pt idx="1">
                  <c:v>0.0524</c:v>
                </c:pt>
              </c:numCache>
            </c:numRef>
          </c:xVal>
          <c:yVal>
            <c:numRef>
              <c:f>figure!$Q$29:$Q$30</c:f>
              <c:numCache>
                <c:formatCode>0.00E+00</c:formatCode>
                <c:ptCount val="2"/>
                <c:pt idx="0">
                  <c:v>3.59989541104102E8</c:v>
                </c:pt>
                <c:pt idx="1">
                  <c:v>1.84686954589589E7</c:v>
                </c:pt>
              </c:numCache>
            </c:numRef>
          </c:yVal>
        </c:ser>
        <c:ser>
          <c:idx val="4"/>
          <c:order val="4"/>
          <c:tx>
            <c:strRef>
              <c:f>figure!$S$27</c:f>
              <c:strCache>
                <c:ptCount val="1"/>
                <c:pt idx="0">
                  <c:v>BL 12</c:v>
                </c:pt>
              </c:strCache>
            </c:strRef>
          </c:tx>
          <c:marker>
            <c:symbol val="none"/>
          </c:marker>
          <c:xVal>
            <c:numRef>
              <c:f>figure!$S$34:$S$35</c:f>
              <c:numCache>
                <c:formatCode>General</c:formatCode>
                <c:ptCount val="2"/>
                <c:pt idx="0">
                  <c:v>0.4556</c:v>
                </c:pt>
                <c:pt idx="1">
                  <c:v>0.0612</c:v>
                </c:pt>
              </c:numCache>
            </c:numRef>
          </c:xVal>
          <c:yVal>
            <c:numRef>
              <c:f>figure!$T$34:$T$35</c:f>
              <c:numCache>
                <c:formatCode>0.00E+00</c:formatCode>
                <c:ptCount val="2"/>
                <c:pt idx="0">
                  <c:v>2.79872204268769E8</c:v>
                </c:pt>
                <c:pt idx="1">
                  <c:v>5.82730321762822E7</c:v>
                </c:pt>
              </c:numCache>
            </c:numRef>
          </c:yVal>
        </c:ser>
        <c:ser>
          <c:idx val="5"/>
          <c:order val="5"/>
          <c:tx>
            <c:strRef>
              <c:f>figure!$V$27</c:f>
              <c:strCache>
                <c:ptCount val="1"/>
                <c:pt idx="0">
                  <c:v>BL 16</c:v>
                </c:pt>
              </c:strCache>
            </c:strRef>
          </c:tx>
          <c:marker>
            <c:symbol val="none"/>
          </c:marker>
          <c:xVal>
            <c:numRef>
              <c:f>figure!$V$29:$V$30</c:f>
              <c:numCache>
                <c:formatCode>General</c:formatCode>
                <c:ptCount val="2"/>
                <c:pt idx="0">
                  <c:v>0.3948</c:v>
                </c:pt>
                <c:pt idx="1">
                  <c:v>0.028</c:v>
                </c:pt>
              </c:numCache>
            </c:numRef>
          </c:xVal>
          <c:yVal>
            <c:numRef>
              <c:f>figure!$W$29:$W$30</c:f>
              <c:numCache>
                <c:formatCode>0.00E+00</c:formatCode>
                <c:ptCount val="2"/>
                <c:pt idx="0">
                  <c:v>2.36345156445842E8</c:v>
                </c:pt>
                <c:pt idx="1">
                  <c:v>7.7099595530879E6</c:v>
                </c:pt>
              </c:numCache>
            </c:numRef>
          </c:yVal>
        </c:ser>
        <c:ser>
          <c:idx val="6"/>
          <c:order val="6"/>
          <c:tx>
            <c:strRef>
              <c:f>figure!$Y$27</c:f>
              <c:strCache>
                <c:ptCount val="1"/>
                <c:pt idx="0">
                  <c:v>BL 4</c:v>
                </c:pt>
              </c:strCache>
            </c:strRef>
          </c:tx>
          <c:marker>
            <c:symbol val="none"/>
          </c:marker>
          <c:xVal>
            <c:numRef>
              <c:f>figure!$Y$29:$Y$30</c:f>
              <c:numCache>
                <c:formatCode>General</c:formatCode>
                <c:ptCount val="2"/>
                <c:pt idx="0">
                  <c:v>0.7608</c:v>
                </c:pt>
                <c:pt idx="1">
                  <c:v>0.0472</c:v>
                </c:pt>
              </c:numCache>
            </c:numRef>
          </c:xVal>
          <c:yVal>
            <c:numRef>
              <c:f>figure!$Z$29:$Z$30</c:f>
              <c:numCache>
                <c:formatCode>0.00E+00</c:formatCode>
                <c:ptCount val="2"/>
                <c:pt idx="0">
                  <c:v>5.08716215550259E8</c:v>
                </c:pt>
                <c:pt idx="1">
                  <c:v>2.93356511504317E7</c:v>
                </c:pt>
              </c:numCache>
            </c:numRef>
          </c:yVal>
        </c:ser>
        <c:ser>
          <c:idx val="7"/>
          <c:order val="7"/>
          <c:tx>
            <c:strRef>
              <c:f>figure!$AB$27</c:f>
              <c:strCache>
                <c:ptCount val="1"/>
                <c:pt idx="0">
                  <c:v>BL 22</c:v>
                </c:pt>
              </c:strCache>
            </c:strRef>
          </c:tx>
          <c:marker>
            <c:symbol val="none"/>
          </c:marker>
          <c:xVal>
            <c:numRef>
              <c:f>figure!$AB$29:$AB$30</c:f>
              <c:numCache>
                <c:formatCode>General</c:formatCode>
                <c:ptCount val="2"/>
                <c:pt idx="0">
                  <c:v>0.7648</c:v>
                </c:pt>
                <c:pt idx="1">
                  <c:v>0.02</c:v>
                </c:pt>
              </c:numCache>
            </c:numRef>
          </c:xVal>
          <c:yVal>
            <c:numRef>
              <c:f>figure!$AC$29:$AC$30</c:f>
              <c:numCache>
                <c:formatCode>0.00E+00</c:formatCode>
                <c:ptCount val="2"/>
                <c:pt idx="0">
                  <c:v>4.4800104119085E8</c:v>
                </c:pt>
                <c:pt idx="1">
                  <c:v>3.47468627774606E7</c:v>
                </c:pt>
              </c:numCache>
            </c:numRef>
          </c:yVal>
        </c:ser>
        <c:ser>
          <c:idx val="8"/>
          <c:order val="8"/>
          <c:tx>
            <c:strRef>
              <c:f>figure!$AE$27</c:f>
              <c:strCache>
                <c:ptCount val="1"/>
                <c:pt idx="0">
                  <c:v>BL 26</c:v>
                </c:pt>
              </c:strCache>
            </c:strRef>
          </c:tx>
          <c:marker>
            <c:symbol val="none"/>
          </c:marker>
          <c:xVal>
            <c:numRef>
              <c:f>figure!$AE$29:$AE$30</c:f>
              <c:numCache>
                <c:formatCode>General</c:formatCode>
                <c:ptCount val="2"/>
                <c:pt idx="0">
                  <c:v>0.8336</c:v>
                </c:pt>
                <c:pt idx="1">
                  <c:v>0.0848</c:v>
                </c:pt>
              </c:numCache>
            </c:numRef>
          </c:xVal>
          <c:yVal>
            <c:numRef>
              <c:f>figure!$AF$29:$AF$30</c:f>
              <c:numCache>
                <c:formatCode>0.00E+00</c:formatCode>
                <c:ptCount val="2"/>
                <c:pt idx="0">
                  <c:v>5.7232111011202E8</c:v>
                </c:pt>
                <c:pt idx="1">
                  <c:v>5.68768315747959E7</c:v>
                </c:pt>
              </c:numCache>
            </c:numRef>
          </c:yVal>
        </c:ser>
        <c:ser>
          <c:idx val="9"/>
          <c:order val="9"/>
          <c:tx>
            <c:strRef>
              <c:f>figure!$AH$27</c:f>
              <c:strCache>
                <c:ptCount val="1"/>
                <c:pt idx="0">
                  <c:v>BL 32</c:v>
                </c:pt>
              </c:strCache>
            </c:strRef>
          </c:tx>
          <c:marker>
            <c:symbol val="none"/>
          </c:marker>
          <c:xVal>
            <c:numRef>
              <c:f>figure!$AH$29:$AH$30</c:f>
              <c:numCache>
                <c:formatCode>General</c:formatCode>
                <c:ptCount val="2"/>
                <c:pt idx="0">
                  <c:v>0.8596</c:v>
                </c:pt>
                <c:pt idx="1">
                  <c:v>0.0448</c:v>
                </c:pt>
              </c:numCache>
            </c:numRef>
          </c:xVal>
          <c:yVal>
            <c:numRef>
              <c:f>figure!$AI$29:$AI$30</c:f>
              <c:numCache>
                <c:formatCode>0.00E+00</c:formatCode>
                <c:ptCount val="2"/>
                <c:pt idx="0">
                  <c:v>6.12950525931508E8</c:v>
                </c:pt>
                <c:pt idx="1">
                  <c:v>-1.21441181415208E7</c:v>
                </c:pt>
              </c:numCache>
            </c:numRef>
          </c:yVal>
        </c:ser>
        <c:ser>
          <c:idx val="10"/>
          <c:order val="10"/>
          <c:tx>
            <c:strRef>
              <c:f>figure!$AK$27</c:f>
              <c:strCache>
                <c:ptCount val="1"/>
                <c:pt idx="0">
                  <c:v>BL 31</c:v>
                </c:pt>
              </c:strCache>
            </c:strRef>
          </c:tx>
          <c:marker>
            <c:symbol val="none"/>
          </c:marker>
          <c:xVal>
            <c:numRef>
              <c:f>figure!$AK$29:$AK$30</c:f>
              <c:numCache>
                <c:formatCode>General</c:formatCode>
                <c:ptCount val="2"/>
                <c:pt idx="0">
                  <c:v>0.7</c:v>
                </c:pt>
                <c:pt idx="1">
                  <c:v>0.0484</c:v>
                </c:pt>
              </c:numCache>
            </c:numRef>
          </c:xVal>
          <c:yVal>
            <c:numRef>
              <c:f>figure!$AL$29:$AL$30</c:f>
              <c:numCache>
                <c:formatCode>0.00E+00</c:formatCode>
                <c:ptCount val="2"/>
                <c:pt idx="0">
                  <c:v>7.3295899532827E8</c:v>
                </c:pt>
                <c:pt idx="1">
                  <c:v>1.85050375319479E7</c:v>
                </c:pt>
              </c:numCache>
            </c:numRef>
          </c:yVal>
        </c:ser>
        <c:ser>
          <c:idx val="11"/>
          <c:order val="11"/>
          <c:tx>
            <c:strRef>
              <c:f>figure!$AN$27</c:f>
              <c:strCache>
                <c:ptCount val="1"/>
                <c:pt idx="0">
                  <c:v>BL 36</c:v>
                </c:pt>
              </c:strCache>
            </c:strRef>
          </c:tx>
          <c:marker>
            <c:symbol val="none"/>
          </c:marker>
          <c:xVal>
            <c:numRef>
              <c:f>figure!$AN$29:$AN$30</c:f>
              <c:numCache>
                <c:formatCode>General</c:formatCode>
                <c:ptCount val="2"/>
                <c:pt idx="0">
                  <c:v>0.6572</c:v>
                </c:pt>
                <c:pt idx="1">
                  <c:v>0.028</c:v>
                </c:pt>
              </c:numCache>
            </c:numRef>
          </c:xVal>
          <c:yVal>
            <c:numRef>
              <c:f>figure!$AO$29:$AO$30</c:f>
              <c:numCache>
                <c:formatCode>0.00E+00</c:formatCode>
                <c:ptCount val="2"/>
                <c:pt idx="0">
                  <c:v>2.72994416632252E8</c:v>
                </c:pt>
                <c:pt idx="1">
                  <c:v>9.22169920474091E6</c:v>
                </c:pt>
              </c:numCache>
            </c:numRef>
          </c:yVal>
        </c:ser>
        <c:ser>
          <c:idx val="12"/>
          <c:order val="12"/>
          <c:tx>
            <c:strRef>
              <c:f>figure!$AQ$27</c:f>
              <c:strCache>
                <c:ptCount val="1"/>
                <c:pt idx="0">
                  <c:v>BL 41</c:v>
                </c:pt>
              </c:strCache>
            </c:strRef>
          </c:tx>
          <c:marker>
            <c:symbol val="none"/>
          </c:marker>
          <c:xVal>
            <c:numRef>
              <c:f>figure!$AQ$29:$AQ$30</c:f>
              <c:numCache>
                <c:formatCode>General</c:formatCode>
                <c:ptCount val="2"/>
                <c:pt idx="0">
                  <c:v>0.808</c:v>
                </c:pt>
                <c:pt idx="1">
                  <c:v>0.0416</c:v>
                </c:pt>
              </c:numCache>
            </c:numRef>
          </c:xVal>
          <c:yVal>
            <c:numRef>
              <c:f>figure!$AR$29:$AR$30</c:f>
              <c:numCache>
                <c:formatCode>0.00E+00</c:formatCode>
                <c:ptCount val="2"/>
                <c:pt idx="0">
                  <c:v>4.54203243252769E8</c:v>
                </c:pt>
                <c:pt idx="1">
                  <c:v>8.54498303643168E7</c:v>
                </c:pt>
              </c:numCache>
            </c:numRef>
          </c:yVal>
        </c:ser>
        <c:ser>
          <c:idx val="13"/>
          <c:order val="13"/>
          <c:tx>
            <c:strRef>
              <c:f>figure!$AT$27</c:f>
              <c:strCache>
                <c:ptCount val="1"/>
                <c:pt idx="0">
                  <c:v>BL 42</c:v>
                </c:pt>
              </c:strCache>
            </c:strRef>
          </c:tx>
          <c:marker>
            <c:symbol val="none"/>
          </c:marker>
          <c:xVal>
            <c:numRef>
              <c:f>figure!$AT$29:$AT$30</c:f>
              <c:numCache>
                <c:formatCode>General</c:formatCode>
                <c:ptCount val="2"/>
                <c:pt idx="0">
                  <c:v>0.5256</c:v>
                </c:pt>
                <c:pt idx="1">
                  <c:v>0.0712</c:v>
                </c:pt>
              </c:numCache>
            </c:numRef>
          </c:xVal>
          <c:yVal>
            <c:numRef>
              <c:f>figure!$AU$29:$AU$30</c:f>
              <c:numCache>
                <c:formatCode>0.00E+00</c:formatCode>
                <c:ptCount val="2"/>
                <c:pt idx="0">
                  <c:v>6.72841039987908E8</c:v>
                </c:pt>
                <c:pt idx="1">
                  <c:v>8.30628415286305E7</c:v>
                </c:pt>
              </c:numCache>
            </c:numRef>
          </c:yVal>
        </c:ser>
        <c:ser>
          <c:idx val="14"/>
          <c:order val="14"/>
          <c:tx>
            <c:strRef>
              <c:f>figure!$AW$27</c:f>
              <c:strCache>
                <c:ptCount val="1"/>
                <c:pt idx="0">
                  <c:v>BL 43</c:v>
                </c:pt>
              </c:strCache>
            </c:strRef>
          </c:tx>
          <c:marker>
            <c:symbol val="none"/>
          </c:marker>
          <c:xVal>
            <c:numRef>
              <c:f>figure!$AW$29:$AW$30</c:f>
              <c:numCache>
                <c:formatCode>General</c:formatCode>
                <c:ptCount val="2"/>
                <c:pt idx="0">
                  <c:v>0.4796</c:v>
                </c:pt>
                <c:pt idx="1">
                  <c:v>0.0688</c:v>
                </c:pt>
              </c:numCache>
            </c:numRef>
          </c:xVal>
          <c:yVal>
            <c:numRef>
              <c:f>figure!$AX$29:$AX$30</c:f>
              <c:numCache>
                <c:formatCode>0.00E+00</c:formatCode>
                <c:ptCount val="2"/>
                <c:pt idx="0">
                  <c:v>5.53079268125208E8</c:v>
                </c:pt>
                <c:pt idx="1">
                  <c:v>8.56900414735152E7</c:v>
                </c:pt>
              </c:numCache>
            </c:numRef>
          </c:yVal>
        </c:ser>
        <c:ser>
          <c:idx val="15"/>
          <c:order val="15"/>
          <c:tx>
            <c:strRef>
              <c:f>figure!$AZ$1</c:f>
              <c:strCache>
                <c:ptCount val="1"/>
                <c:pt idx="0">
                  <c:v>BL 47</c:v>
                </c:pt>
              </c:strCache>
            </c:strRef>
          </c:tx>
          <c:marker>
            <c:symbol val="none"/>
          </c:marker>
          <c:xVal>
            <c:numRef>
              <c:f>figure!$AZ$29:$AZ$30</c:f>
              <c:numCache>
                <c:formatCode>General</c:formatCode>
                <c:ptCount val="2"/>
                <c:pt idx="0">
                  <c:v>0.8876</c:v>
                </c:pt>
                <c:pt idx="1">
                  <c:v>0.1244</c:v>
                </c:pt>
              </c:numCache>
            </c:numRef>
          </c:xVal>
          <c:yVal>
            <c:numRef>
              <c:f>figure!$BA$29:$BA$30</c:f>
              <c:numCache>
                <c:formatCode>0.00E+00</c:formatCode>
                <c:ptCount val="2"/>
                <c:pt idx="0">
                  <c:v>6.61168546003166E8</c:v>
                </c:pt>
                <c:pt idx="1">
                  <c:v>9.45653823197042E7</c:v>
                </c:pt>
              </c:numCache>
            </c:numRef>
          </c:yVal>
        </c:ser>
        <c:ser>
          <c:idx val="16"/>
          <c:order val="16"/>
          <c:tx>
            <c:strRef>
              <c:f>figure!$BC$1</c:f>
              <c:strCache>
                <c:ptCount val="1"/>
                <c:pt idx="0">
                  <c:v>BL 48</c:v>
                </c:pt>
              </c:strCache>
            </c:strRef>
          </c:tx>
          <c:marker>
            <c:symbol val="none"/>
          </c:marker>
          <c:xVal>
            <c:numRef>
              <c:f>figure!$BC$29:$BC$30</c:f>
              <c:numCache>
                <c:formatCode>General</c:formatCode>
                <c:ptCount val="2"/>
                <c:pt idx="0">
                  <c:v>0.7688</c:v>
                </c:pt>
                <c:pt idx="1">
                  <c:v>0.032</c:v>
                </c:pt>
              </c:numCache>
            </c:numRef>
          </c:xVal>
          <c:yVal>
            <c:numRef>
              <c:f>figure!$BD$29:$BD$30</c:f>
              <c:numCache>
                <c:formatCode>0.00E+00</c:formatCode>
                <c:ptCount val="2"/>
                <c:pt idx="0">
                  <c:v>3.48094276003129E8</c:v>
                </c:pt>
                <c:pt idx="1">
                  <c:v>5.84761377546062E7</c:v>
                </c:pt>
              </c:numCache>
            </c:numRef>
          </c:yVal>
        </c:ser>
        <c:ser>
          <c:idx val="17"/>
          <c:order val="17"/>
          <c:tx>
            <c:strRef>
              <c:f>figure!$BF$27</c:f>
              <c:strCache>
                <c:ptCount val="1"/>
                <c:pt idx="0">
                  <c:v>BL 49</c:v>
                </c:pt>
              </c:strCache>
            </c:strRef>
          </c:tx>
          <c:marker>
            <c:symbol val="none"/>
          </c:marker>
          <c:xVal>
            <c:numRef>
              <c:f>figure!$BF$29:$BF$30</c:f>
              <c:numCache>
                <c:formatCode>General</c:formatCode>
                <c:ptCount val="2"/>
                <c:pt idx="0">
                  <c:v>0.8592</c:v>
                </c:pt>
                <c:pt idx="1">
                  <c:v>0.0564</c:v>
                </c:pt>
              </c:numCache>
            </c:numRef>
          </c:xVal>
          <c:yVal>
            <c:numRef>
              <c:f>figure!$BG$29:$BG$30</c:f>
              <c:numCache>
                <c:formatCode>0.00E+00</c:formatCode>
                <c:ptCount val="2"/>
                <c:pt idx="0">
                  <c:v>4.76520268725238E8</c:v>
                </c:pt>
                <c:pt idx="1">
                  <c:v>1.20919429825501E8</c:v>
                </c:pt>
              </c:numCache>
            </c:numRef>
          </c:yVal>
        </c:ser>
        <c:ser>
          <c:idx val="18"/>
          <c:order val="18"/>
          <c:tx>
            <c:strRef>
              <c:f>figure!$BI$27</c:f>
              <c:strCache>
                <c:ptCount val="1"/>
                <c:pt idx="0">
                  <c:v>BL 56</c:v>
                </c:pt>
              </c:strCache>
            </c:strRef>
          </c:tx>
          <c:marker>
            <c:symbol val="none"/>
          </c:marker>
          <c:xVal>
            <c:numRef>
              <c:f>figure!$BI$29:$BI$30</c:f>
              <c:numCache>
                <c:formatCode>General</c:formatCode>
                <c:ptCount val="2"/>
                <c:pt idx="0">
                  <c:v>0.838</c:v>
                </c:pt>
                <c:pt idx="1">
                  <c:v>0.032</c:v>
                </c:pt>
              </c:numCache>
            </c:numRef>
          </c:xVal>
          <c:yVal>
            <c:numRef>
              <c:f>figure!$BJ$29:$BJ$30</c:f>
              <c:numCache>
                <c:formatCode>0.00E+00</c:formatCode>
                <c:ptCount val="2"/>
                <c:pt idx="0">
                  <c:v>4.1460456596578E8</c:v>
                </c:pt>
                <c:pt idx="1">
                  <c:v>5.35292278360707E7</c:v>
                </c:pt>
              </c:numCache>
            </c:numRef>
          </c:yVal>
        </c:ser>
        <c:ser>
          <c:idx val="19"/>
          <c:order val="19"/>
          <c:tx>
            <c:strRef>
              <c:f>figure!$BL$27</c:f>
              <c:strCache>
                <c:ptCount val="1"/>
                <c:pt idx="0">
                  <c:v>BL 59</c:v>
                </c:pt>
              </c:strCache>
            </c:strRef>
          </c:tx>
          <c:marker>
            <c:symbol val="none"/>
          </c:marker>
          <c:xVal>
            <c:numRef>
              <c:f>figure!$BL$29:$BL$30</c:f>
              <c:numCache>
                <c:formatCode>General</c:formatCode>
                <c:ptCount val="2"/>
                <c:pt idx="0">
                  <c:v>0.5696</c:v>
                </c:pt>
                <c:pt idx="1">
                  <c:v>0.0556</c:v>
                </c:pt>
              </c:numCache>
            </c:numRef>
          </c:xVal>
          <c:yVal>
            <c:numRef>
              <c:f>figure!$BM$29:$BM$30</c:f>
              <c:numCache>
                <c:formatCode>0.00E+00</c:formatCode>
                <c:ptCount val="2"/>
                <c:pt idx="0">
                  <c:v>3.29809547322603E8</c:v>
                </c:pt>
                <c:pt idx="1">
                  <c:v>8.73378208240842E7</c:v>
                </c:pt>
              </c:numCache>
            </c:numRef>
          </c:yVal>
        </c:ser>
        <c:ser>
          <c:idx val="20"/>
          <c:order val="20"/>
          <c:tx>
            <c:strRef>
              <c:f>figure!$BO$27</c:f>
              <c:strCache>
                <c:ptCount val="1"/>
                <c:pt idx="0">
                  <c:v>BL 60</c:v>
                </c:pt>
              </c:strCache>
            </c:strRef>
          </c:tx>
          <c:marker>
            <c:symbol val="none"/>
          </c:marker>
          <c:xVal>
            <c:numRef>
              <c:f>figure!$BO$29:$BO$30</c:f>
              <c:numCache>
                <c:formatCode>General</c:formatCode>
                <c:ptCount val="2"/>
                <c:pt idx="0">
                  <c:v>0.8732</c:v>
                </c:pt>
                <c:pt idx="1">
                  <c:v>0.122</c:v>
                </c:pt>
              </c:numCache>
            </c:numRef>
          </c:xVal>
          <c:yVal>
            <c:numRef>
              <c:f>figure!$BP$29:$BP$30</c:f>
              <c:numCache>
                <c:formatCode>0.00E+00</c:formatCode>
                <c:ptCount val="2"/>
                <c:pt idx="0">
                  <c:v>1.06152504767288E9</c:v>
                </c:pt>
                <c:pt idx="1">
                  <c:v>1.08219742473275E8</c:v>
                </c:pt>
              </c:numCache>
            </c:numRef>
          </c:yVal>
        </c:ser>
        <c:ser>
          <c:idx val="21"/>
          <c:order val="21"/>
          <c:tx>
            <c:strRef>
              <c:f>figure!$BR$27</c:f>
              <c:strCache>
                <c:ptCount val="1"/>
                <c:pt idx="0">
                  <c:v>BL 61-1</c:v>
                </c:pt>
              </c:strCache>
            </c:strRef>
          </c:tx>
          <c:marker>
            <c:symbol val="none"/>
          </c:marker>
          <c:xVal>
            <c:numRef>
              <c:f>figure!$BR$29:$BR$30</c:f>
              <c:numCache>
                <c:formatCode>General</c:formatCode>
                <c:ptCount val="2"/>
                <c:pt idx="0">
                  <c:v>0.9096</c:v>
                </c:pt>
                <c:pt idx="1">
                  <c:v>0.068</c:v>
                </c:pt>
              </c:numCache>
            </c:numRef>
          </c:xVal>
          <c:yVal>
            <c:numRef>
              <c:f>figure!$BS$29:$BS$30</c:f>
              <c:numCache>
                <c:formatCode>0.00E+00</c:formatCode>
                <c:ptCount val="2"/>
                <c:pt idx="0">
                  <c:v>6.21932308245663E8</c:v>
                </c:pt>
                <c:pt idx="1">
                  <c:v>1.69010269219236E8</c:v>
                </c:pt>
              </c:numCache>
            </c:numRef>
          </c:yVal>
        </c:ser>
        <c:ser>
          <c:idx val="22"/>
          <c:order val="22"/>
          <c:tx>
            <c:strRef>
              <c:f>figure!$BU$27</c:f>
              <c:strCache>
                <c:ptCount val="1"/>
                <c:pt idx="0">
                  <c:v>BL 63</c:v>
                </c:pt>
              </c:strCache>
            </c:strRef>
          </c:tx>
          <c:marker>
            <c:symbol val="none"/>
          </c:marker>
          <c:xVal>
            <c:numRef>
              <c:f>figure!$BU$29:$BU$30</c:f>
              <c:numCache>
                <c:formatCode>General</c:formatCode>
                <c:ptCount val="2"/>
                <c:pt idx="0">
                  <c:v>0.7484</c:v>
                </c:pt>
                <c:pt idx="1">
                  <c:v>0.0444</c:v>
                </c:pt>
              </c:numCache>
            </c:numRef>
          </c:xVal>
          <c:yVal>
            <c:numRef>
              <c:f>figure!$BV$29:$BV$30</c:f>
              <c:numCache>
                <c:formatCode>0.00E+00</c:formatCode>
                <c:ptCount val="2"/>
                <c:pt idx="0">
                  <c:v>3.04227022553558E8</c:v>
                </c:pt>
                <c:pt idx="1">
                  <c:v>7.82535897608586E6</c:v>
                </c:pt>
              </c:numCache>
            </c:numRef>
          </c:yVal>
        </c:ser>
        <c:ser>
          <c:idx val="23"/>
          <c:order val="23"/>
          <c:tx>
            <c:strRef>
              <c:f>figure!$BX$27</c:f>
              <c:strCache>
                <c:ptCount val="1"/>
                <c:pt idx="0">
                  <c:v>BL 68</c:v>
                </c:pt>
              </c:strCache>
            </c:strRef>
          </c:tx>
          <c:marker>
            <c:symbol val="none"/>
          </c:marker>
          <c:xVal>
            <c:numRef>
              <c:f>figure!$BX$29:$BX$30</c:f>
              <c:numCache>
                <c:formatCode>General</c:formatCode>
                <c:ptCount val="2"/>
                <c:pt idx="0">
                  <c:v>0.8412</c:v>
                </c:pt>
                <c:pt idx="1">
                  <c:v>0.036</c:v>
                </c:pt>
              </c:numCache>
            </c:numRef>
          </c:xVal>
          <c:yVal>
            <c:numRef>
              <c:f>figure!$BY$29:$BY$30</c:f>
              <c:numCache>
                <c:formatCode>0.00E+00</c:formatCode>
                <c:ptCount val="2"/>
                <c:pt idx="0">
                  <c:v>8.04070079408915E8</c:v>
                </c:pt>
                <c:pt idx="1">
                  <c:v>-1.38588603280372E7</c:v>
                </c:pt>
              </c:numCache>
            </c:numRef>
          </c:yVal>
        </c:ser>
        <c:ser>
          <c:idx val="24"/>
          <c:order val="24"/>
          <c:tx>
            <c:strRef>
              <c:f>figure!$CA$27</c:f>
              <c:strCache>
                <c:ptCount val="1"/>
                <c:pt idx="0">
                  <c:v>BL 70</c:v>
                </c:pt>
              </c:strCache>
            </c:strRef>
          </c:tx>
          <c:marker>
            <c:symbol val="none"/>
          </c:marker>
          <c:xVal>
            <c:numRef>
              <c:f>figure!$CA$29:$CA$30</c:f>
              <c:numCache>
                <c:formatCode>General</c:formatCode>
                <c:ptCount val="2"/>
                <c:pt idx="0">
                  <c:v>0.8852</c:v>
                </c:pt>
                <c:pt idx="1">
                  <c:v>0.032</c:v>
                </c:pt>
              </c:numCache>
            </c:numRef>
          </c:xVal>
          <c:yVal>
            <c:numRef>
              <c:f>figure!$CB$29:$CB$30</c:f>
              <c:numCache>
                <c:formatCode>0.00E+00</c:formatCode>
                <c:ptCount val="2"/>
                <c:pt idx="0">
                  <c:v>5.3234071027412E8</c:v>
                </c:pt>
                <c:pt idx="1">
                  <c:v>1.99367656201318E7</c:v>
                </c:pt>
              </c:numCache>
            </c:numRef>
          </c:yVal>
        </c:ser>
        <c:ser>
          <c:idx val="25"/>
          <c:order val="25"/>
          <c:tx>
            <c:strRef>
              <c:f>figure!$CD$27</c:f>
              <c:strCache>
                <c:ptCount val="1"/>
                <c:pt idx="0">
                  <c:v>BL 72</c:v>
                </c:pt>
              </c:strCache>
            </c:strRef>
          </c:tx>
          <c:marker>
            <c:symbol val="none"/>
          </c:marker>
          <c:xVal>
            <c:numRef>
              <c:f>figure!$CD$29:$CD$30</c:f>
              <c:numCache>
                <c:formatCode>General</c:formatCode>
                <c:ptCount val="2"/>
                <c:pt idx="0">
                  <c:v>0.5184</c:v>
                </c:pt>
                <c:pt idx="1">
                  <c:v>0.0524</c:v>
                </c:pt>
              </c:numCache>
            </c:numRef>
          </c:xVal>
          <c:yVal>
            <c:numRef>
              <c:f>figure!$CE$29:$CE$30</c:f>
              <c:numCache>
                <c:formatCode>0.00E+00</c:formatCode>
                <c:ptCount val="2"/>
                <c:pt idx="0">
                  <c:v>5.18375422545207E8</c:v>
                </c:pt>
                <c:pt idx="1">
                  <c:v>2.13308966081169E7</c:v>
                </c:pt>
              </c:numCache>
            </c:numRef>
          </c:yVal>
        </c:ser>
        <c:ser>
          <c:idx val="26"/>
          <c:order val="26"/>
          <c:tx>
            <c:strRef>
              <c:f>figure!$CG$27</c:f>
              <c:strCache>
                <c:ptCount val="1"/>
                <c:pt idx="0">
                  <c:v>BL 74</c:v>
                </c:pt>
              </c:strCache>
            </c:strRef>
          </c:tx>
          <c:marker>
            <c:symbol val="none"/>
          </c:marker>
          <c:xVal>
            <c:numRef>
              <c:f>figure!$CG$29:$CG$30</c:f>
              <c:numCache>
                <c:formatCode>General</c:formatCode>
                <c:ptCount val="2"/>
                <c:pt idx="0">
                  <c:v>0.7168</c:v>
                </c:pt>
                <c:pt idx="1">
                  <c:v>0.0768</c:v>
                </c:pt>
              </c:numCache>
            </c:numRef>
          </c:xVal>
          <c:yVal>
            <c:numRef>
              <c:f>figure!$CH$29:$CH$30</c:f>
              <c:numCache>
                <c:formatCode>0.00E+00</c:formatCode>
                <c:ptCount val="2"/>
                <c:pt idx="0">
                  <c:v>9.14758620079273E8</c:v>
                </c:pt>
                <c:pt idx="1">
                  <c:v>5.30488574987742E7</c:v>
                </c:pt>
              </c:numCache>
            </c:numRef>
          </c:yVal>
        </c:ser>
        <c:ser>
          <c:idx val="27"/>
          <c:order val="27"/>
          <c:tx>
            <c:strRef>
              <c:f>figure!$CJ$27</c:f>
              <c:strCache>
                <c:ptCount val="1"/>
                <c:pt idx="0">
                  <c:v>BL 80</c:v>
                </c:pt>
              </c:strCache>
            </c:strRef>
          </c:tx>
          <c:marker>
            <c:symbol val="none"/>
          </c:marker>
          <c:xVal>
            <c:numRef>
              <c:f>figure!$CJ$29:$CJ$30</c:f>
              <c:numCache>
                <c:formatCode>General</c:formatCode>
                <c:ptCount val="2"/>
                <c:pt idx="0">
                  <c:v>0.7348</c:v>
                </c:pt>
                <c:pt idx="1">
                  <c:v>0.0552</c:v>
                </c:pt>
              </c:numCache>
            </c:numRef>
          </c:xVal>
          <c:yVal>
            <c:numRef>
              <c:f>figure!$CK$29:$CK$30</c:f>
              <c:numCache>
                <c:formatCode>0.00E+00</c:formatCode>
                <c:ptCount val="2"/>
                <c:pt idx="0">
                  <c:v>3.65964694765124E8</c:v>
                </c:pt>
                <c:pt idx="1">
                  <c:v>8.43298746181497E7</c:v>
                </c:pt>
              </c:numCache>
            </c:numRef>
          </c:yVal>
        </c:ser>
        <c:ser>
          <c:idx val="28"/>
          <c:order val="28"/>
          <c:tx>
            <c:strRef>
              <c:f>figure!$CM$27</c:f>
              <c:strCache>
                <c:ptCount val="1"/>
                <c:pt idx="0">
                  <c:v>BL 86</c:v>
                </c:pt>
              </c:strCache>
            </c:strRef>
          </c:tx>
          <c:marker>
            <c:symbol val="none"/>
          </c:marker>
          <c:xVal>
            <c:numRef>
              <c:f>figure!$CM$29:$CM$30</c:f>
              <c:numCache>
                <c:formatCode>General</c:formatCode>
                <c:ptCount val="2"/>
                <c:pt idx="0">
                  <c:v>0.4592</c:v>
                </c:pt>
                <c:pt idx="1">
                  <c:v>0.0492</c:v>
                </c:pt>
              </c:numCache>
            </c:numRef>
          </c:xVal>
          <c:yVal>
            <c:numRef>
              <c:f>figure!$CN$29:$CN$30</c:f>
              <c:numCache>
                <c:formatCode>0.00E+00</c:formatCode>
                <c:ptCount val="2"/>
                <c:pt idx="0">
                  <c:v>4.4421335563404E8</c:v>
                </c:pt>
                <c:pt idx="1">
                  <c:v>2.67123573583704E7</c:v>
                </c:pt>
              </c:numCache>
            </c:numRef>
          </c:yVal>
        </c:ser>
        <c:ser>
          <c:idx val="29"/>
          <c:order val="29"/>
          <c:tx>
            <c:strRef>
              <c:f>figure!$CP$27</c:f>
              <c:strCache>
                <c:ptCount val="1"/>
                <c:pt idx="0">
                  <c:v>BL 89</c:v>
                </c:pt>
              </c:strCache>
            </c:strRef>
          </c:tx>
          <c:marker>
            <c:symbol val="none"/>
          </c:marker>
          <c:xVal>
            <c:numRef>
              <c:f>figure!$CP$29:$CP$30</c:f>
              <c:numCache>
                <c:formatCode>General</c:formatCode>
                <c:ptCount val="2"/>
                <c:pt idx="0">
                  <c:v>0.6328</c:v>
                </c:pt>
                <c:pt idx="1">
                  <c:v>0.074</c:v>
                </c:pt>
              </c:numCache>
            </c:numRef>
          </c:xVal>
          <c:yVal>
            <c:numRef>
              <c:f>figure!$CQ$29:$CQ$30</c:f>
              <c:numCache>
                <c:formatCode>0.00E+00</c:formatCode>
                <c:ptCount val="2"/>
                <c:pt idx="0">
                  <c:v>3.56786333906934E8</c:v>
                </c:pt>
                <c:pt idx="1">
                  <c:v>7.51998157381656E7</c:v>
                </c:pt>
              </c:numCache>
            </c:numRef>
          </c:yVal>
        </c:ser>
        <c:ser>
          <c:idx val="30"/>
          <c:order val="30"/>
          <c:tx>
            <c:strRef>
              <c:f>figure!$CS$27</c:f>
              <c:strCache>
                <c:ptCount val="1"/>
                <c:pt idx="0">
                  <c:v>BL 93</c:v>
                </c:pt>
              </c:strCache>
            </c:strRef>
          </c:tx>
          <c:marker>
            <c:symbol val="none"/>
          </c:marker>
          <c:xVal>
            <c:numRef>
              <c:f>figure!$CS$29:$CS$30</c:f>
              <c:numCache>
                <c:formatCode>General</c:formatCode>
                <c:ptCount val="2"/>
                <c:pt idx="0">
                  <c:v>0.71</c:v>
                </c:pt>
                <c:pt idx="1">
                  <c:v>0.0492</c:v>
                </c:pt>
              </c:numCache>
            </c:numRef>
          </c:xVal>
          <c:yVal>
            <c:numRef>
              <c:f>figure!$CT$29:$CT$30</c:f>
              <c:numCache>
                <c:formatCode>0.00E+00</c:formatCode>
                <c:ptCount val="2"/>
                <c:pt idx="0">
                  <c:v>7.06472279818697E8</c:v>
                </c:pt>
                <c:pt idx="1">
                  <c:v>6.3394612839443E7</c:v>
                </c:pt>
              </c:numCache>
            </c:numRef>
          </c:yVal>
        </c:ser>
        <c:ser>
          <c:idx val="31"/>
          <c:order val="31"/>
          <c:tx>
            <c:strRef>
              <c:f>figure!$CV$27</c:f>
              <c:strCache>
                <c:ptCount val="1"/>
                <c:pt idx="0">
                  <c:v>BL 94</c:v>
                </c:pt>
              </c:strCache>
            </c:strRef>
          </c:tx>
          <c:marker>
            <c:symbol val="none"/>
          </c:marker>
          <c:xVal>
            <c:numRef>
              <c:f>figure!$CV$29:$CV$30</c:f>
              <c:numCache>
                <c:formatCode>General</c:formatCode>
                <c:ptCount val="2"/>
                <c:pt idx="0">
                  <c:v>0.3676</c:v>
                </c:pt>
                <c:pt idx="1">
                  <c:v>0.0252</c:v>
                </c:pt>
              </c:numCache>
            </c:numRef>
          </c:xVal>
          <c:yVal>
            <c:numRef>
              <c:f>figure!$CW$29:$CW$30</c:f>
              <c:numCache>
                <c:formatCode>0.00E+00</c:formatCode>
                <c:ptCount val="2"/>
                <c:pt idx="0">
                  <c:v>3.0021069095505E8</c:v>
                </c:pt>
                <c:pt idx="1">
                  <c:v>3.79451469635854E7</c:v>
                </c:pt>
              </c:numCache>
            </c:numRef>
          </c:yVal>
        </c:ser>
        <c:ser>
          <c:idx val="32"/>
          <c:order val="32"/>
          <c:tx>
            <c:strRef>
              <c:f>figure!$CY$27</c:f>
              <c:strCache>
                <c:ptCount val="1"/>
                <c:pt idx="0">
                  <c:v>BL 97</c:v>
                </c:pt>
              </c:strCache>
            </c:strRef>
          </c:tx>
          <c:marker>
            <c:symbol val="none"/>
          </c:marker>
          <c:xVal>
            <c:numRef>
              <c:f>figure!$CY$29:$CY$30</c:f>
              <c:numCache>
                <c:formatCode>General</c:formatCode>
                <c:ptCount val="2"/>
                <c:pt idx="0">
                  <c:v>0.6876</c:v>
                </c:pt>
                <c:pt idx="1">
                  <c:v>0.0444</c:v>
                </c:pt>
              </c:numCache>
            </c:numRef>
          </c:xVal>
          <c:yVal>
            <c:numRef>
              <c:f>figure!$CZ$29:$CZ$30</c:f>
              <c:numCache>
                <c:formatCode>0.00E+00</c:formatCode>
                <c:ptCount val="2"/>
                <c:pt idx="0">
                  <c:v>5.50263848291386E8</c:v>
                </c:pt>
                <c:pt idx="1">
                  <c:v>3.47445060186961E6</c:v>
                </c:pt>
              </c:numCache>
            </c:numRef>
          </c:yVal>
        </c:ser>
        <c:ser>
          <c:idx val="33"/>
          <c:order val="33"/>
          <c:tx>
            <c:strRef>
              <c:f>figure!$DB$27</c:f>
              <c:strCache>
                <c:ptCount val="1"/>
                <c:pt idx="0">
                  <c:v>BL 108</c:v>
                </c:pt>
              </c:strCache>
            </c:strRef>
          </c:tx>
          <c:marker>
            <c:symbol val="none"/>
          </c:marker>
          <c:xVal>
            <c:numRef>
              <c:f>figure!$DB$29:$DB$30</c:f>
              <c:numCache>
                <c:formatCode>General</c:formatCode>
                <c:ptCount val="2"/>
                <c:pt idx="0">
                  <c:v>0.2768</c:v>
                </c:pt>
                <c:pt idx="1">
                  <c:v>0.018</c:v>
                </c:pt>
              </c:numCache>
            </c:numRef>
          </c:xVal>
          <c:yVal>
            <c:numRef>
              <c:f>figure!$DC$29:$DC$30</c:f>
              <c:numCache>
                <c:formatCode>0.00E+00</c:formatCode>
                <c:ptCount val="2"/>
                <c:pt idx="0">
                  <c:v>2.34374824993171E8</c:v>
                </c:pt>
                <c:pt idx="1">
                  <c:v>4.9140986167333E6</c:v>
                </c:pt>
              </c:numCache>
            </c:numRef>
          </c:yVal>
        </c:ser>
        <c:ser>
          <c:idx val="34"/>
          <c:order val="34"/>
          <c:tx>
            <c:strRef>
              <c:f>figure!$DE$27</c:f>
              <c:strCache>
                <c:ptCount val="1"/>
                <c:pt idx="0">
                  <c:v>PAO1</c:v>
                </c:pt>
              </c:strCache>
            </c:strRef>
          </c:tx>
          <c:marker>
            <c:symbol val="none"/>
          </c:marker>
          <c:xVal>
            <c:numRef>
              <c:f>figure!$DE$29:$DE$30</c:f>
              <c:numCache>
                <c:formatCode>General</c:formatCode>
                <c:ptCount val="2"/>
                <c:pt idx="0">
                  <c:v>0.8084</c:v>
                </c:pt>
                <c:pt idx="1">
                  <c:v>0.0776</c:v>
                </c:pt>
              </c:numCache>
            </c:numRef>
          </c:xVal>
          <c:yVal>
            <c:numRef>
              <c:f>figure!$DF$29:$DF$30</c:f>
              <c:numCache>
                <c:formatCode>0.00E+00</c:formatCode>
                <c:ptCount val="2"/>
                <c:pt idx="0">
                  <c:v>4.11328917437566E8</c:v>
                </c:pt>
                <c:pt idx="1">
                  <c:v>9.31690485027852E7</c:v>
                </c:pt>
              </c:numCache>
            </c:numRef>
          </c:yVal>
        </c:ser>
        <c:axId val="477279032"/>
        <c:axId val="477285992"/>
      </c:scatterChart>
      <c:valAx>
        <c:axId val="4772790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OD 600</a:t>
                </a:r>
              </a:p>
            </c:rich>
          </c:tx>
          <c:layout/>
        </c:title>
        <c:numFmt formatCode="General" sourceLinked="1"/>
        <c:tickLblPos val="nextTo"/>
        <c:crossAx val="477285992"/>
        <c:crosses val="autoZero"/>
        <c:crossBetween val="midCat"/>
      </c:valAx>
      <c:valAx>
        <c:axId val="47728599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CFU/mL</a:t>
                </a:r>
              </a:p>
            </c:rich>
          </c:tx>
          <c:layout/>
        </c:title>
        <c:numFmt formatCode="0.0E+00" sourceLinked="0"/>
        <c:tickLblPos val="nextTo"/>
        <c:crossAx val="47727903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1121351766513"/>
          <c:y val="0.052015620258421"/>
          <c:w val="0.228878648233487"/>
          <c:h val="0.883102010828768"/>
        </c:manualLayout>
      </c:layout>
    </c:legend>
    <c:plotVisOnly val="1"/>
  </c:chart>
  <c:txPr>
    <a:bodyPr/>
    <a:lstStyle/>
    <a:p>
      <a:pPr>
        <a:defRPr sz="14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autoTitleDeleted val="1"/>
    <c:plotArea>
      <c:layout>
        <c:manualLayout>
          <c:layoutTarget val="inner"/>
          <c:xMode val="edge"/>
          <c:yMode val="edge"/>
          <c:x val="0.14601485980411"/>
          <c:y val="0.0270705479996819"/>
          <c:w val="0.596650182446706"/>
          <c:h val="0.838412948381452"/>
        </c:manualLayout>
      </c:layout>
      <c:scatterChart>
        <c:scatterStyle val="lineMarker"/>
        <c:ser>
          <c:idx val="0"/>
          <c:order val="0"/>
          <c:tx>
            <c:strRef>
              <c:f>figure!$G$1</c:f>
              <c:strCache>
                <c:ptCount val="1"/>
                <c:pt idx="0">
                  <c:v>BL 1</c:v>
                </c:pt>
              </c:strCache>
            </c:strRef>
          </c:tx>
          <c:xVal>
            <c:numRef>
              <c:f>figure!$G$4:$G$13</c:f>
              <c:numCache>
                <c:formatCode>General</c:formatCode>
                <c:ptCount val="10"/>
                <c:pt idx="0">
                  <c:v>0.6112</c:v>
                </c:pt>
                <c:pt idx="1">
                  <c:v>0.496533333333333</c:v>
                </c:pt>
                <c:pt idx="2">
                  <c:v>0.4112</c:v>
                </c:pt>
                <c:pt idx="3">
                  <c:v>0.287333333333333</c:v>
                </c:pt>
                <c:pt idx="4">
                  <c:v>0.254266666666667</c:v>
                </c:pt>
                <c:pt idx="5">
                  <c:v>0.179866666666667</c:v>
                </c:pt>
                <c:pt idx="6">
                  <c:v>0.124933333333333</c:v>
                </c:pt>
                <c:pt idx="7">
                  <c:v>0.0964</c:v>
                </c:pt>
                <c:pt idx="8">
                  <c:v>0.0650666666666666</c:v>
                </c:pt>
                <c:pt idx="9">
                  <c:v>0.0561333333333333</c:v>
                </c:pt>
              </c:numCache>
            </c:numRef>
          </c:xVal>
          <c:yVal>
            <c:numRef>
              <c:f>figure!$H$4:$H$13</c:f>
              <c:numCache>
                <c:formatCode>General</c:formatCode>
                <c:ptCount val="10"/>
                <c:pt idx="0">
                  <c:v>4.39E8</c:v>
                </c:pt>
                <c:pt idx="1">
                  <c:v>3.94E8</c:v>
                </c:pt>
                <c:pt idx="2">
                  <c:v>4.13E8</c:v>
                </c:pt>
                <c:pt idx="3">
                  <c:v>3.12E8</c:v>
                </c:pt>
                <c:pt idx="4">
                  <c:v>2.42E8</c:v>
                </c:pt>
                <c:pt idx="5">
                  <c:v>2.29E8</c:v>
                </c:pt>
                <c:pt idx="6">
                  <c:v>1.147E8</c:v>
                </c:pt>
                <c:pt idx="7">
                  <c:v>1.07E8</c:v>
                </c:pt>
                <c:pt idx="8">
                  <c:v>5.58E7</c:v>
                </c:pt>
                <c:pt idx="9">
                  <c:v>4.41E7</c:v>
                </c:pt>
              </c:numCache>
            </c:numRef>
          </c:yVal>
        </c:ser>
        <c:ser>
          <c:idx val="1"/>
          <c:order val="1"/>
          <c:tx>
            <c:strRef>
              <c:f>figure!$J$1</c:f>
              <c:strCache>
                <c:ptCount val="1"/>
                <c:pt idx="0">
                  <c:v>BL 30</c:v>
                </c:pt>
              </c:strCache>
            </c:strRef>
          </c:tx>
          <c:xVal>
            <c:numRef>
              <c:f>figure!$J$4:$J$8</c:f>
              <c:numCache>
                <c:formatCode>General</c:formatCode>
                <c:ptCount val="5"/>
                <c:pt idx="0">
                  <c:v>0.672</c:v>
                </c:pt>
                <c:pt idx="1">
                  <c:v>0.462266666666667</c:v>
                </c:pt>
                <c:pt idx="2">
                  <c:v>0.321333333333333</c:v>
                </c:pt>
                <c:pt idx="3">
                  <c:v>0.159466666666667</c:v>
                </c:pt>
                <c:pt idx="4">
                  <c:v>0.0869333333333333</c:v>
                </c:pt>
              </c:numCache>
            </c:numRef>
          </c:xVal>
          <c:yVal>
            <c:numRef>
              <c:f>figure!$K$4:$K$8</c:f>
              <c:numCache>
                <c:formatCode>General</c:formatCode>
                <c:ptCount val="5"/>
                <c:pt idx="0">
                  <c:v>8.57E8</c:v>
                </c:pt>
                <c:pt idx="1">
                  <c:v>4.93E8</c:v>
                </c:pt>
                <c:pt idx="2">
                  <c:v>4.13E8</c:v>
                </c:pt>
                <c:pt idx="3">
                  <c:v>1.74E8</c:v>
                </c:pt>
                <c:pt idx="4">
                  <c:v>7.74E7</c:v>
                </c:pt>
              </c:numCache>
            </c:numRef>
          </c:yVal>
        </c:ser>
        <c:ser>
          <c:idx val="2"/>
          <c:order val="2"/>
          <c:tx>
            <c:strRef>
              <c:f>figure!$M$1</c:f>
              <c:strCache>
                <c:ptCount val="1"/>
                <c:pt idx="0">
                  <c:v>BL 2</c:v>
                </c:pt>
              </c:strCache>
            </c:strRef>
          </c:tx>
          <c:xVal>
            <c:numRef>
              <c:f>figure!$M$4:$M$8</c:f>
              <c:numCache>
                <c:formatCode>General</c:formatCode>
                <c:ptCount val="5"/>
                <c:pt idx="0">
                  <c:v>0.3632</c:v>
                </c:pt>
                <c:pt idx="1">
                  <c:v>0.2692</c:v>
                </c:pt>
                <c:pt idx="2">
                  <c:v>0.1388</c:v>
                </c:pt>
                <c:pt idx="3">
                  <c:v>0.0736</c:v>
                </c:pt>
                <c:pt idx="4">
                  <c:v>0.032</c:v>
                </c:pt>
              </c:numCache>
            </c:numRef>
          </c:xVal>
          <c:yVal>
            <c:numRef>
              <c:f>figure!$N$4:$N$8</c:f>
              <c:numCache>
                <c:formatCode>General</c:formatCode>
                <c:ptCount val="5"/>
                <c:pt idx="0">
                  <c:v>2.92E8</c:v>
                </c:pt>
                <c:pt idx="1">
                  <c:v>1.96E8</c:v>
                </c:pt>
                <c:pt idx="2">
                  <c:v>1.25E8</c:v>
                </c:pt>
                <c:pt idx="3">
                  <c:v>5.02E7</c:v>
                </c:pt>
                <c:pt idx="4">
                  <c:v>2.81E7</c:v>
                </c:pt>
              </c:numCache>
            </c:numRef>
          </c:yVal>
        </c:ser>
        <c:ser>
          <c:idx val="3"/>
          <c:order val="3"/>
          <c:tx>
            <c:strRef>
              <c:f>figure!$P$1</c:f>
              <c:strCache>
                <c:ptCount val="1"/>
                <c:pt idx="0">
                  <c:v>BL 7</c:v>
                </c:pt>
              </c:strCache>
            </c:strRef>
          </c:tx>
          <c:xVal>
            <c:numRef>
              <c:f>figure!$P$4:$P$8</c:f>
              <c:numCache>
                <c:formatCode>General</c:formatCode>
                <c:ptCount val="5"/>
                <c:pt idx="0">
                  <c:v>0.434</c:v>
                </c:pt>
                <c:pt idx="1">
                  <c:v>0.3544</c:v>
                </c:pt>
                <c:pt idx="2">
                  <c:v>0.192</c:v>
                </c:pt>
                <c:pt idx="3">
                  <c:v>0.1008</c:v>
                </c:pt>
                <c:pt idx="4">
                  <c:v>0.0524</c:v>
                </c:pt>
              </c:numCache>
            </c:numRef>
          </c:xVal>
          <c:yVal>
            <c:numRef>
              <c:f>figure!$Q$4:$Q$8</c:f>
              <c:numCache>
                <c:formatCode>General</c:formatCode>
                <c:ptCount val="5"/>
                <c:pt idx="0">
                  <c:v>4.16E8</c:v>
                </c:pt>
                <c:pt idx="1">
                  <c:v>2.08E8</c:v>
                </c:pt>
                <c:pt idx="2">
                  <c:v>1.68E8</c:v>
                </c:pt>
                <c:pt idx="3">
                  <c:v>5.31E7</c:v>
                </c:pt>
                <c:pt idx="4">
                  <c:v>2.73E7</c:v>
                </c:pt>
              </c:numCache>
            </c:numRef>
          </c:yVal>
        </c:ser>
        <c:ser>
          <c:idx val="4"/>
          <c:order val="4"/>
          <c:tx>
            <c:strRef>
              <c:f>figure!$S$1</c:f>
              <c:strCache>
                <c:ptCount val="1"/>
                <c:pt idx="0">
                  <c:v>BL 12</c:v>
                </c:pt>
              </c:strCache>
            </c:strRef>
          </c:tx>
          <c:xVal>
            <c:numRef>
              <c:f>figure!$S$4:$S$8</c:f>
              <c:numCache>
                <c:formatCode>General</c:formatCode>
                <c:ptCount val="5"/>
                <c:pt idx="0">
                  <c:v>0.6184</c:v>
                </c:pt>
                <c:pt idx="1">
                  <c:v>0.4556</c:v>
                </c:pt>
                <c:pt idx="2">
                  <c:v>0.3044</c:v>
                </c:pt>
                <c:pt idx="3">
                  <c:v>0.1188</c:v>
                </c:pt>
                <c:pt idx="4">
                  <c:v>0.0612</c:v>
                </c:pt>
              </c:numCache>
            </c:numRef>
          </c:xVal>
          <c:yVal>
            <c:numRef>
              <c:f>figure!$T$4:$T$8</c:f>
              <c:numCache>
                <c:formatCode>General</c:formatCode>
                <c:ptCount val="5"/>
                <c:pt idx="0">
                  <c:v>2.89E8</c:v>
                </c:pt>
                <c:pt idx="1">
                  <c:v>2.7E8</c:v>
                </c:pt>
                <c:pt idx="2">
                  <c:v>2.08E8</c:v>
                </c:pt>
                <c:pt idx="3">
                  <c:v>1.03E8</c:v>
                </c:pt>
                <c:pt idx="4">
                  <c:v>4.27E7</c:v>
                </c:pt>
              </c:numCache>
            </c:numRef>
          </c:yVal>
        </c:ser>
        <c:ser>
          <c:idx val="5"/>
          <c:order val="5"/>
          <c:tx>
            <c:strRef>
              <c:f>figure!$V$1</c:f>
              <c:strCache>
                <c:ptCount val="1"/>
                <c:pt idx="0">
                  <c:v>BL 16</c:v>
                </c:pt>
              </c:strCache>
            </c:strRef>
          </c:tx>
          <c:xVal>
            <c:numRef>
              <c:f>figure!$V$4:$V$8</c:f>
              <c:numCache>
                <c:formatCode>General</c:formatCode>
                <c:ptCount val="5"/>
                <c:pt idx="0">
                  <c:v>0.3948</c:v>
                </c:pt>
                <c:pt idx="1">
                  <c:v>0.34</c:v>
                </c:pt>
                <c:pt idx="2">
                  <c:v>0.1904</c:v>
                </c:pt>
                <c:pt idx="3">
                  <c:v>0.0816</c:v>
                </c:pt>
                <c:pt idx="4">
                  <c:v>0.028</c:v>
                </c:pt>
              </c:numCache>
            </c:numRef>
          </c:xVal>
          <c:yVal>
            <c:numRef>
              <c:f>figure!$W$4:$W$8</c:f>
              <c:numCache>
                <c:formatCode>General</c:formatCode>
                <c:ptCount val="5"/>
                <c:pt idx="0">
                  <c:v>2.29E8</c:v>
                </c:pt>
                <c:pt idx="1">
                  <c:v>2.17E8</c:v>
                </c:pt>
                <c:pt idx="2">
                  <c:v>9.8E7</c:v>
                </c:pt>
                <c:pt idx="3">
                  <c:v>3.83E7</c:v>
                </c:pt>
                <c:pt idx="4">
                  <c:v>1.4E7</c:v>
                </c:pt>
              </c:numCache>
            </c:numRef>
          </c:yVal>
        </c:ser>
        <c:ser>
          <c:idx val="6"/>
          <c:order val="6"/>
          <c:tx>
            <c:strRef>
              <c:f>figure!$Y$1</c:f>
              <c:strCache>
                <c:ptCount val="1"/>
                <c:pt idx="0">
                  <c:v>BL 4</c:v>
                </c:pt>
              </c:strCache>
            </c:strRef>
          </c:tx>
          <c:xVal>
            <c:numRef>
              <c:f>figure!$Y$4:$Y$8</c:f>
              <c:numCache>
                <c:formatCode>General</c:formatCode>
                <c:ptCount val="5"/>
                <c:pt idx="0">
                  <c:v>0.7608</c:v>
                </c:pt>
                <c:pt idx="1">
                  <c:v>0.5008</c:v>
                </c:pt>
                <c:pt idx="2">
                  <c:v>0.2916</c:v>
                </c:pt>
                <c:pt idx="3">
                  <c:v>0.1464</c:v>
                </c:pt>
                <c:pt idx="4">
                  <c:v>0.0472</c:v>
                </c:pt>
              </c:numCache>
            </c:numRef>
          </c:xVal>
          <c:yVal>
            <c:numRef>
              <c:f>figure!$Z$4:$Z$8</c:f>
              <c:numCache>
                <c:formatCode>General</c:formatCode>
                <c:ptCount val="5"/>
                <c:pt idx="0">
                  <c:v>5.07E8</c:v>
                </c:pt>
                <c:pt idx="1">
                  <c:v>3.37E8</c:v>
                </c:pt>
                <c:pt idx="2">
                  <c:v>1.95E8</c:v>
                </c:pt>
                <c:pt idx="3">
                  <c:v>9.12E7</c:v>
                </c:pt>
                <c:pt idx="4">
                  <c:v>3.14E7</c:v>
                </c:pt>
              </c:numCache>
            </c:numRef>
          </c:yVal>
        </c:ser>
        <c:ser>
          <c:idx val="7"/>
          <c:order val="7"/>
          <c:tx>
            <c:strRef>
              <c:f>figure!$AB$1</c:f>
              <c:strCache>
                <c:ptCount val="1"/>
                <c:pt idx="0">
                  <c:v>BL 22</c:v>
                </c:pt>
              </c:strCache>
            </c:strRef>
          </c:tx>
          <c:xVal>
            <c:numRef>
              <c:f>figure!$AB$4:$AB$8</c:f>
              <c:numCache>
                <c:formatCode>General</c:formatCode>
                <c:ptCount val="5"/>
                <c:pt idx="0">
                  <c:v>0.7648</c:v>
                </c:pt>
                <c:pt idx="1">
                  <c:v>0.3204</c:v>
                </c:pt>
                <c:pt idx="2">
                  <c:v>0.1736</c:v>
                </c:pt>
                <c:pt idx="3">
                  <c:v>0.0712</c:v>
                </c:pt>
                <c:pt idx="4">
                  <c:v>0.02</c:v>
                </c:pt>
              </c:numCache>
            </c:numRef>
          </c:xVal>
          <c:yVal>
            <c:numRef>
              <c:f>figure!$AC$4:$AC$8</c:f>
              <c:numCache>
                <c:formatCode>General</c:formatCode>
                <c:ptCount val="5"/>
                <c:pt idx="0">
                  <c:v>4.38E8</c:v>
                </c:pt>
                <c:pt idx="1">
                  <c:v>2.27E8</c:v>
                </c:pt>
                <c:pt idx="2">
                  <c:v>1.19E8</c:v>
                </c:pt>
                <c:pt idx="3">
                  <c:v>6.15E7</c:v>
                </c:pt>
                <c:pt idx="4">
                  <c:v>2.18E7</c:v>
                </c:pt>
              </c:numCache>
            </c:numRef>
          </c:yVal>
        </c:ser>
        <c:ser>
          <c:idx val="8"/>
          <c:order val="8"/>
          <c:tx>
            <c:strRef>
              <c:f>figure!$AE$1</c:f>
              <c:strCache>
                <c:ptCount val="1"/>
                <c:pt idx="0">
                  <c:v>BL 26</c:v>
                </c:pt>
              </c:strCache>
            </c:strRef>
          </c:tx>
          <c:xVal>
            <c:numRef>
              <c:f>figure!$AE$4:$AE$8</c:f>
              <c:numCache>
                <c:formatCode>General</c:formatCode>
                <c:ptCount val="5"/>
                <c:pt idx="0">
                  <c:v>0.8336</c:v>
                </c:pt>
                <c:pt idx="1">
                  <c:v>0.4856</c:v>
                </c:pt>
                <c:pt idx="2">
                  <c:v>0.324</c:v>
                </c:pt>
                <c:pt idx="3">
                  <c:v>0.1672</c:v>
                </c:pt>
                <c:pt idx="4">
                  <c:v>0.0848</c:v>
                </c:pt>
              </c:numCache>
            </c:numRef>
          </c:xVal>
          <c:yVal>
            <c:numRef>
              <c:f>figure!$AF$4:$AF$8</c:f>
              <c:numCache>
                <c:formatCode>General</c:formatCode>
                <c:ptCount val="5"/>
                <c:pt idx="0">
                  <c:v>5.61E8</c:v>
                </c:pt>
                <c:pt idx="1">
                  <c:v>3.55E8</c:v>
                </c:pt>
                <c:pt idx="2">
                  <c:v>2.22E8</c:v>
                </c:pt>
                <c:pt idx="3">
                  <c:v>1.07E8</c:v>
                </c:pt>
                <c:pt idx="4">
                  <c:v>5.21E7</c:v>
                </c:pt>
              </c:numCache>
            </c:numRef>
          </c:yVal>
        </c:ser>
        <c:ser>
          <c:idx val="9"/>
          <c:order val="9"/>
          <c:tx>
            <c:strRef>
              <c:f>figure!$AH$1</c:f>
              <c:strCache>
                <c:ptCount val="1"/>
                <c:pt idx="0">
                  <c:v>BL 32</c:v>
                </c:pt>
              </c:strCache>
            </c:strRef>
          </c:tx>
          <c:xVal>
            <c:numRef>
              <c:f>figure!$AH$4:$AH$8</c:f>
              <c:numCache>
                <c:formatCode>General</c:formatCode>
                <c:ptCount val="5"/>
                <c:pt idx="0">
                  <c:v>0.8596</c:v>
                </c:pt>
                <c:pt idx="1">
                  <c:v>0.3344</c:v>
                </c:pt>
                <c:pt idx="2">
                  <c:v>0.2096</c:v>
                </c:pt>
                <c:pt idx="3">
                  <c:v>0.0868</c:v>
                </c:pt>
                <c:pt idx="4">
                  <c:v>0.0448</c:v>
                </c:pt>
              </c:numCache>
            </c:numRef>
          </c:xVal>
          <c:yVal>
            <c:numRef>
              <c:f>figure!$AI$4:$AI$8</c:f>
              <c:numCache>
                <c:formatCode>General</c:formatCode>
                <c:ptCount val="5"/>
                <c:pt idx="0">
                  <c:v>6.32E8</c:v>
                </c:pt>
                <c:pt idx="1">
                  <c:v>1.61E8</c:v>
                </c:pt>
                <c:pt idx="2">
                  <c:v>1.02E8</c:v>
                </c:pt>
                <c:pt idx="3">
                  <c:v>3.68E7</c:v>
                </c:pt>
                <c:pt idx="4">
                  <c:v>1.34E7</c:v>
                </c:pt>
              </c:numCache>
            </c:numRef>
          </c:yVal>
        </c:ser>
        <c:ser>
          <c:idx val="10"/>
          <c:order val="10"/>
          <c:tx>
            <c:strRef>
              <c:f>figure!$AK$1</c:f>
              <c:strCache>
                <c:ptCount val="1"/>
                <c:pt idx="0">
                  <c:v>BL 31</c:v>
                </c:pt>
              </c:strCache>
            </c:strRef>
          </c:tx>
          <c:xVal>
            <c:numRef>
              <c:f>figure!$AK$4:$AK$8</c:f>
              <c:numCache>
                <c:formatCode>General</c:formatCode>
                <c:ptCount val="5"/>
                <c:pt idx="0">
                  <c:v>0.7</c:v>
                </c:pt>
                <c:pt idx="1">
                  <c:v>0.4204</c:v>
                </c:pt>
                <c:pt idx="2">
                  <c:v>0.26</c:v>
                </c:pt>
                <c:pt idx="3">
                  <c:v>0.1088</c:v>
                </c:pt>
                <c:pt idx="4">
                  <c:v>0.0484</c:v>
                </c:pt>
              </c:numCache>
            </c:numRef>
          </c:xVal>
          <c:yVal>
            <c:numRef>
              <c:f>figure!$AL$4:$AL$8</c:f>
              <c:numCache>
                <c:formatCode>General</c:formatCode>
                <c:ptCount val="5"/>
                <c:pt idx="0">
                  <c:v>7.81E8</c:v>
                </c:pt>
                <c:pt idx="1">
                  <c:v>3.62E8</c:v>
                </c:pt>
                <c:pt idx="2">
                  <c:v>2.0E8</c:v>
                </c:pt>
                <c:pt idx="3">
                  <c:v>1.4E8</c:v>
                </c:pt>
                <c:pt idx="4">
                  <c:v>3.01E7</c:v>
                </c:pt>
              </c:numCache>
            </c:numRef>
          </c:yVal>
        </c:ser>
        <c:ser>
          <c:idx val="11"/>
          <c:order val="11"/>
          <c:tx>
            <c:strRef>
              <c:f>figure!$AN$1</c:f>
              <c:strCache>
                <c:ptCount val="1"/>
                <c:pt idx="0">
                  <c:v>BL 36</c:v>
                </c:pt>
              </c:strCache>
            </c:strRef>
          </c:tx>
          <c:xVal>
            <c:numRef>
              <c:f>figure!$AN$4:$AN$8</c:f>
              <c:numCache>
                <c:formatCode>General</c:formatCode>
                <c:ptCount val="5"/>
                <c:pt idx="0">
                  <c:v>0.6572</c:v>
                </c:pt>
                <c:pt idx="1">
                  <c:v>0.3204</c:v>
                </c:pt>
                <c:pt idx="2">
                  <c:v>0.1892</c:v>
                </c:pt>
                <c:pt idx="3">
                  <c:v>0.078</c:v>
                </c:pt>
                <c:pt idx="4">
                  <c:v>0.028</c:v>
                </c:pt>
              </c:numCache>
            </c:numRef>
          </c:xVal>
          <c:yVal>
            <c:numRef>
              <c:f>figure!$AO$4:$AO$8</c:f>
              <c:numCache>
                <c:formatCode>General</c:formatCode>
                <c:ptCount val="5"/>
                <c:pt idx="0">
                  <c:v>2.76E8</c:v>
                </c:pt>
                <c:pt idx="1">
                  <c:v>1.25E8</c:v>
                </c:pt>
                <c:pt idx="2">
                  <c:v>7.74E7</c:v>
                </c:pt>
                <c:pt idx="3">
                  <c:v>3.02E7</c:v>
                </c:pt>
                <c:pt idx="4">
                  <c:v>1.24E7</c:v>
                </c:pt>
              </c:numCache>
            </c:numRef>
          </c:yVal>
        </c:ser>
        <c:ser>
          <c:idx val="12"/>
          <c:order val="12"/>
          <c:tx>
            <c:strRef>
              <c:f>figure!$AQ$1</c:f>
              <c:strCache>
                <c:ptCount val="1"/>
                <c:pt idx="0">
                  <c:v>BL 41</c:v>
                </c:pt>
              </c:strCache>
            </c:strRef>
          </c:tx>
          <c:xVal>
            <c:numRef>
              <c:f>figure!$AQ$4:$AQ$8</c:f>
              <c:numCache>
                <c:formatCode>General</c:formatCode>
                <c:ptCount val="5"/>
                <c:pt idx="0">
                  <c:v>0.808</c:v>
                </c:pt>
                <c:pt idx="1">
                  <c:v>0.5232</c:v>
                </c:pt>
                <c:pt idx="2">
                  <c:v>0.3072</c:v>
                </c:pt>
                <c:pt idx="3">
                  <c:v>0.0956</c:v>
                </c:pt>
                <c:pt idx="4">
                  <c:v>0.0416</c:v>
                </c:pt>
              </c:numCache>
            </c:numRef>
          </c:xVal>
          <c:yVal>
            <c:numRef>
              <c:f>figure!$AR$4:$AR$8</c:f>
              <c:numCache>
                <c:formatCode>General</c:formatCode>
                <c:ptCount val="5"/>
                <c:pt idx="0">
                  <c:v>4.64E8</c:v>
                </c:pt>
                <c:pt idx="1">
                  <c:v>3.02E8</c:v>
                </c:pt>
                <c:pt idx="2">
                  <c:v>2.02E8</c:v>
                </c:pt>
                <c:pt idx="3">
                  <c:v>1.63E8</c:v>
                </c:pt>
                <c:pt idx="4">
                  <c:v>5.05E7</c:v>
                </c:pt>
              </c:numCache>
            </c:numRef>
          </c:yVal>
        </c:ser>
        <c:ser>
          <c:idx val="13"/>
          <c:order val="13"/>
          <c:tx>
            <c:strRef>
              <c:f>figure!$AT$1</c:f>
              <c:strCache>
                <c:ptCount val="1"/>
                <c:pt idx="0">
                  <c:v>BL 42</c:v>
                </c:pt>
              </c:strCache>
            </c:strRef>
          </c:tx>
          <c:xVal>
            <c:numRef>
              <c:f>figure!$AT$4:$AT$8</c:f>
              <c:numCache>
                <c:formatCode>General</c:formatCode>
                <c:ptCount val="5"/>
                <c:pt idx="0">
                  <c:v>0.804</c:v>
                </c:pt>
                <c:pt idx="1">
                  <c:v>0.5256</c:v>
                </c:pt>
                <c:pt idx="2">
                  <c:v>0.3392</c:v>
                </c:pt>
                <c:pt idx="3">
                  <c:v>0.1552</c:v>
                </c:pt>
                <c:pt idx="4">
                  <c:v>0.0712</c:v>
                </c:pt>
              </c:numCache>
            </c:numRef>
          </c:xVal>
          <c:yVal>
            <c:numRef>
              <c:f>figure!$AU$4:$AU$8</c:f>
              <c:numCache>
                <c:formatCode>General</c:formatCode>
                <c:ptCount val="5"/>
                <c:pt idx="0">
                  <c:v>6.12E8</c:v>
                </c:pt>
                <c:pt idx="1">
                  <c:v>6.64E8</c:v>
                </c:pt>
                <c:pt idx="2">
                  <c:v>4.5E8</c:v>
                </c:pt>
                <c:pt idx="3">
                  <c:v>1.79E8</c:v>
                </c:pt>
                <c:pt idx="4">
                  <c:v>8.59E7</c:v>
                </c:pt>
              </c:numCache>
            </c:numRef>
          </c:yVal>
        </c:ser>
        <c:ser>
          <c:idx val="14"/>
          <c:order val="14"/>
          <c:tx>
            <c:strRef>
              <c:f>figure!$AW$1</c:f>
              <c:strCache>
                <c:ptCount val="1"/>
                <c:pt idx="0">
                  <c:v>BL 43</c:v>
                </c:pt>
              </c:strCache>
            </c:strRef>
          </c:tx>
          <c:xVal>
            <c:numRef>
              <c:f>figure!$AW$4:$AW$8</c:f>
              <c:numCache>
                <c:formatCode>General</c:formatCode>
                <c:ptCount val="5"/>
                <c:pt idx="0">
                  <c:v>0.7616</c:v>
                </c:pt>
                <c:pt idx="1">
                  <c:v>0.4796</c:v>
                </c:pt>
                <c:pt idx="2">
                  <c:v>0.3108</c:v>
                </c:pt>
                <c:pt idx="3">
                  <c:v>0.1248</c:v>
                </c:pt>
                <c:pt idx="4">
                  <c:v>0.0688</c:v>
                </c:pt>
              </c:numCache>
            </c:numRef>
          </c:xVal>
          <c:yVal>
            <c:numRef>
              <c:f>figure!$AX$4:$AX$8</c:f>
              <c:numCache>
                <c:formatCode>General</c:formatCode>
                <c:ptCount val="5"/>
                <c:pt idx="0">
                  <c:v>5.76E8</c:v>
                </c:pt>
                <c:pt idx="1">
                  <c:v>5.7E8</c:v>
                </c:pt>
                <c:pt idx="2">
                  <c:v>3.28E8</c:v>
                </c:pt>
                <c:pt idx="3">
                  <c:v>1.68E8</c:v>
                </c:pt>
                <c:pt idx="4">
                  <c:v>8.32E7</c:v>
                </c:pt>
              </c:numCache>
            </c:numRef>
          </c:yVal>
        </c:ser>
        <c:ser>
          <c:idx val="15"/>
          <c:order val="15"/>
          <c:tx>
            <c:strRef>
              <c:f>figure!$AZ$1</c:f>
              <c:strCache>
                <c:ptCount val="1"/>
                <c:pt idx="0">
                  <c:v>BL 47</c:v>
                </c:pt>
              </c:strCache>
            </c:strRef>
          </c:tx>
          <c:xVal>
            <c:numRef>
              <c:f>figure!$AZ$4:$AZ$8</c:f>
              <c:numCache>
                <c:formatCode>General</c:formatCode>
                <c:ptCount val="5"/>
                <c:pt idx="0">
                  <c:v>0.8876</c:v>
                </c:pt>
                <c:pt idx="1">
                  <c:v>0.6268</c:v>
                </c:pt>
                <c:pt idx="2">
                  <c:v>0.4352</c:v>
                </c:pt>
                <c:pt idx="3">
                  <c:v>0.2236</c:v>
                </c:pt>
                <c:pt idx="4">
                  <c:v>0.1244</c:v>
                </c:pt>
              </c:numCache>
            </c:numRef>
          </c:xVal>
          <c:yVal>
            <c:numRef>
              <c:f>figure!$BA$4:$BA$8</c:f>
              <c:numCache>
                <c:formatCode>General</c:formatCode>
                <c:ptCount val="5"/>
                <c:pt idx="0">
                  <c:v>6.31E8</c:v>
                </c:pt>
                <c:pt idx="1">
                  <c:v>5.4E8</c:v>
                </c:pt>
                <c:pt idx="2">
                  <c:v>2.9E8</c:v>
                </c:pt>
                <c:pt idx="3">
                  <c:v>1.44E8</c:v>
                </c:pt>
                <c:pt idx="4">
                  <c:v>1.118E8</c:v>
                </c:pt>
              </c:numCache>
            </c:numRef>
          </c:yVal>
        </c:ser>
        <c:ser>
          <c:idx val="16"/>
          <c:order val="16"/>
          <c:tx>
            <c:strRef>
              <c:f>figure!$BC$1</c:f>
              <c:strCache>
                <c:ptCount val="1"/>
                <c:pt idx="0">
                  <c:v>BL 48</c:v>
                </c:pt>
              </c:strCache>
            </c:strRef>
          </c:tx>
          <c:xVal>
            <c:numRef>
              <c:f>figure!$BC$4:$BC$8</c:f>
              <c:numCache>
                <c:formatCode>General</c:formatCode>
                <c:ptCount val="5"/>
                <c:pt idx="0">
                  <c:v>0.7688</c:v>
                </c:pt>
                <c:pt idx="1">
                  <c:v>0.3516</c:v>
                </c:pt>
                <c:pt idx="2">
                  <c:v>0.1864</c:v>
                </c:pt>
                <c:pt idx="3">
                  <c:v>0.0864</c:v>
                </c:pt>
                <c:pt idx="4">
                  <c:v>0.032</c:v>
                </c:pt>
              </c:numCache>
            </c:numRef>
          </c:xVal>
          <c:yVal>
            <c:numRef>
              <c:f>figure!$BD$4:$BD$8</c:f>
              <c:numCache>
                <c:formatCode>General</c:formatCode>
                <c:ptCount val="5"/>
                <c:pt idx="0">
                  <c:v>3.37E8</c:v>
                </c:pt>
                <c:pt idx="1">
                  <c:v>2.01E8</c:v>
                </c:pt>
                <c:pt idx="2">
                  <c:v>1.38E8</c:v>
                </c:pt>
                <c:pt idx="3">
                  <c:v>7.74E7</c:v>
                </c:pt>
                <c:pt idx="4">
                  <c:v>3.63E7</c:v>
                </c:pt>
              </c:numCache>
            </c:numRef>
          </c:yVal>
        </c:ser>
        <c:ser>
          <c:idx val="17"/>
          <c:order val="17"/>
          <c:tx>
            <c:strRef>
              <c:f>figure!$BF$1</c:f>
              <c:strCache>
                <c:ptCount val="1"/>
                <c:pt idx="0">
                  <c:v>BL 49</c:v>
                </c:pt>
              </c:strCache>
            </c:strRef>
          </c:tx>
          <c:xVal>
            <c:numRef>
              <c:f>figure!$BF$4:$BF$8</c:f>
              <c:numCache>
                <c:formatCode>General</c:formatCode>
                <c:ptCount val="5"/>
                <c:pt idx="0">
                  <c:v>0.8592</c:v>
                </c:pt>
                <c:pt idx="1">
                  <c:v>0.5392</c:v>
                </c:pt>
                <c:pt idx="2">
                  <c:v>0.34</c:v>
                </c:pt>
                <c:pt idx="3">
                  <c:v>0.1664</c:v>
                </c:pt>
                <c:pt idx="4">
                  <c:v>0.0564</c:v>
                </c:pt>
              </c:numCache>
            </c:numRef>
          </c:xVal>
          <c:yVal>
            <c:numRef>
              <c:f>figure!$BG$4:$BG$8</c:f>
              <c:numCache>
                <c:formatCode>General</c:formatCode>
                <c:ptCount val="5"/>
                <c:pt idx="0">
                  <c:v>4.82E8</c:v>
                </c:pt>
                <c:pt idx="1">
                  <c:v>2.87E8</c:v>
                </c:pt>
                <c:pt idx="2">
                  <c:v>3.13E8</c:v>
                </c:pt>
                <c:pt idx="3">
                  <c:v>1.68E8</c:v>
                </c:pt>
                <c:pt idx="4">
                  <c:v>9.84E7</c:v>
                </c:pt>
              </c:numCache>
            </c:numRef>
          </c:yVal>
        </c:ser>
        <c:ser>
          <c:idx val="18"/>
          <c:order val="18"/>
          <c:tx>
            <c:strRef>
              <c:f>figure!$BI$1</c:f>
              <c:strCache>
                <c:ptCount val="1"/>
                <c:pt idx="0">
                  <c:v>BL 56</c:v>
                </c:pt>
              </c:strCache>
            </c:strRef>
          </c:tx>
          <c:xVal>
            <c:numRef>
              <c:f>figure!$BI$4:$BI$8</c:f>
              <c:numCache>
                <c:formatCode>General</c:formatCode>
                <c:ptCount val="5"/>
                <c:pt idx="0">
                  <c:v>0.838</c:v>
                </c:pt>
                <c:pt idx="1">
                  <c:v>0.4576</c:v>
                </c:pt>
                <c:pt idx="2">
                  <c:v>0.2812</c:v>
                </c:pt>
                <c:pt idx="3">
                  <c:v>0.1076</c:v>
                </c:pt>
                <c:pt idx="4">
                  <c:v>0.032</c:v>
                </c:pt>
              </c:numCache>
            </c:numRef>
          </c:xVal>
          <c:yVal>
            <c:numRef>
              <c:f>figure!$BJ$4:$BJ$8</c:f>
              <c:numCache>
                <c:formatCode>General</c:formatCode>
                <c:ptCount val="5"/>
                <c:pt idx="0">
                  <c:v>4.03E8</c:v>
                </c:pt>
                <c:pt idx="1">
                  <c:v>2.68888888888889E8</c:v>
                </c:pt>
                <c:pt idx="2">
                  <c:v>1.57E8</c:v>
                </c:pt>
                <c:pt idx="3">
                  <c:v>9.9E7</c:v>
                </c:pt>
                <c:pt idx="4">
                  <c:v>3.7E7</c:v>
                </c:pt>
              </c:numCache>
            </c:numRef>
          </c:yVal>
        </c:ser>
        <c:ser>
          <c:idx val="19"/>
          <c:order val="19"/>
          <c:tx>
            <c:strRef>
              <c:f>figure!$BL$1</c:f>
              <c:strCache>
                <c:ptCount val="1"/>
                <c:pt idx="0">
                  <c:v>BL 59</c:v>
                </c:pt>
              </c:strCache>
            </c:strRef>
          </c:tx>
          <c:xVal>
            <c:numRef>
              <c:f>figure!$BL$5:$BL$8</c:f>
              <c:numCache>
                <c:formatCode>General</c:formatCode>
                <c:ptCount val="4"/>
                <c:pt idx="0">
                  <c:v>0.5696</c:v>
                </c:pt>
                <c:pt idx="1">
                  <c:v>0.3968</c:v>
                </c:pt>
                <c:pt idx="2">
                  <c:v>0.1948</c:v>
                </c:pt>
                <c:pt idx="3">
                  <c:v>0.0556</c:v>
                </c:pt>
              </c:numCache>
            </c:numRef>
          </c:xVal>
          <c:yVal>
            <c:numRef>
              <c:f>figure!$BM$5:$BM$8</c:f>
              <c:numCache>
                <c:formatCode>General</c:formatCode>
                <c:ptCount val="4"/>
                <c:pt idx="0">
                  <c:v>3.27E8</c:v>
                </c:pt>
                <c:pt idx="1">
                  <c:v>2.46E8</c:v>
                </c:pt>
                <c:pt idx="2">
                  <c:v>1.69E8</c:v>
                </c:pt>
                <c:pt idx="3">
                  <c:v>7.64444444444444E7</c:v>
                </c:pt>
              </c:numCache>
            </c:numRef>
          </c:yVal>
        </c:ser>
        <c:ser>
          <c:idx val="20"/>
          <c:order val="20"/>
          <c:tx>
            <c:strRef>
              <c:f>figure!$BO$1</c:f>
              <c:strCache>
                <c:ptCount val="1"/>
                <c:pt idx="0">
                  <c:v>BL 60</c:v>
                </c:pt>
              </c:strCache>
            </c:strRef>
          </c:tx>
          <c:xVal>
            <c:numRef>
              <c:f>figure!$BO$4:$BO$8</c:f>
              <c:numCache>
                <c:formatCode>General</c:formatCode>
                <c:ptCount val="5"/>
                <c:pt idx="0">
                  <c:v>0.8732</c:v>
                </c:pt>
                <c:pt idx="1">
                  <c:v>0.6372</c:v>
                </c:pt>
                <c:pt idx="2">
                  <c:v>0.4236</c:v>
                </c:pt>
                <c:pt idx="3">
                  <c:v>0.2292</c:v>
                </c:pt>
                <c:pt idx="4">
                  <c:v>0.122</c:v>
                </c:pt>
              </c:numCache>
            </c:numRef>
          </c:xVal>
          <c:yVal>
            <c:numRef>
              <c:f>figure!$BP$4:$BP$8</c:f>
              <c:numCache>
                <c:formatCode>0.00E+00</c:formatCode>
                <c:ptCount val="5"/>
                <c:pt idx="0">
                  <c:v>1.102E9</c:v>
                </c:pt>
                <c:pt idx="1">
                  <c:v>7.13E8</c:v>
                </c:pt>
                <c:pt idx="2">
                  <c:v>4.74E8</c:v>
                </c:pt>
                <c:pt idx="3">
                  <c:v>2.44E8</c:v>
                </c:pt>
                <c:pt idx="4">
                  <c:v>1.34E8</c:v>
                </c:pt>
              </c:numCache>
            </c:numRef>
          </c:yVal>
        </c:ser>
        <c:ser>
          <c:idx val="21"/>
          <c:order val="21"/>
          <c:tx>
            <c:strRef>
              <c:f>figure!$BR$1</c:f>
              <c:strCache>
                <c:ptCount val="1"/>
                <c:pt idx="0">
                  <c:v>BL 61-1</c:v>
                </c:pt>
              </c:strCache>
            </c:strRef>
          </c:tx>
          <c:xVal>
            <c:numRef>
              <c:f>figure!$BR$4:$BR$8</c:f>
              <c:numCache>
                <c:formatCode>General</c:formatCode>
                <c:ptCount val="5"/>
                <c:pt idx="0">
                  <c:v>0.9096</c:v>
                </c:pt>
                <c:pt idx="1">
                  <c:v>0.552</c:v>
                </c:pt>
                <c:pt idx="2">
                  <c:v>0.3668</c:v>
                </c:pt>
                <c:pt idx="3">
                  <c:v>0.1636</c:v>
                </c:pt>
                <c:pt idx="4">
                  <c:v>0.068</c:v>
                </c:pt>
              </c:numCache>
            </c:numRef>
          </c:xVal>
          <c:yVal>
            <c:numRef>
              <c:f>figure!$BS$4:$BS$8</c:f>
              <c:numCache>
                <c:formatCode>0.00E+00</c:formatCode>
                <c:ptCount val="5"/>
                <c:pt idx="0">
                  <c:v>5.73E8</c:v>
                </c:pt>
                <c:pt idx="1">
                  <c:v>4.9E8</c:v>
                </c:pt>
                <c:pt idx="2">
                  <c:v>3.64E8</c:v>
                </c:pt>
                <c:pt idx="3">
                  <c:v>2.38E8</c:v>
                </c:pt>
                <c:pt idx="4">
                  <c:v>1.057E8</c:v>
                </c:pt>
              </c:numCache>
            </c:numRef>
          </c:yVal>
        </c:ser>
        <c:ser>
          <c:idx val="22"/>
          <c:order val="22"/>
          <c:tx>
            <c:strRef>
              <c:f>figure!$BU$1</c:f>
              <c:strCache>
                <c:ptCount val="1"/>
                <c:pt idx="0">
                  <c:v>BL 63</c:v>
                </c:pt>
              </c:strCache>
            </c:strRef>
          </c:tx>
          <c:xVal>
            <c:numRef>
              <c:f>figure!$BU$4:$BU$8</c:f>
              <c:numCache>
                <c:formatCode>General</c:formatCode>
                <c:ptCount val="5"/>
                <c:pt idx="0">
                  <c:v>0.7484</c:v>
                </c:pt>
                <c:pt idx="1">
                  <c:v>0.3272</c:v>
                </c:pt>
                <c:pt idx="2">
                  <c:v>0.1944</c:v>
                </c:pt>
                <c:pt idx="3">
                  <c:v>0.0716</c:v>
                </c:pt>
                <c:pt idx="4">
                  <c:v>0.0444</c:v>
                </c:pt>
              </c:numCache>
            </c:numRef>
          </c:xVal>
          <c:yVal>
            <c:numRef>
              <c:f>figure!$BV$4:$BV$8</c:f>
              <c:numCache>
                <c:formatCode>0.00E+00</c:formatCode>
                <c:ptCount val="5"/>
                <c:pt idx="0">
                  <c:v>3.06E8</c:v>
                </c:pt>
                <c:pt idx="1">
                  <c:v>1.26E8</c:v>
                </c:pt>
                <c:pt idx="2">
                  <c:v>6.35E7</c:v>
                </c:pt>
                <c:pt idx="3">
                  <c:v>2.39E7</c:v>
                </c:pt>
                <c:pt idx="4">
                  <c:v>9.8E6</c:v>
                </c:pt>
              </c:numCache>
            </c:numRef>
          </c:yVal>
        </c:ser>
        <c:ser>
          <c:idx val="23"/>
          <c:order val="23"/>
          <c:tx>
            <c:strRef>
              <c:f>figure!$BX$1</c:f>
              <c:strCache>
                <c:ptCount val="1"/>
                <c:pt idx="0">
                  <c:v>BL 68</c:v>
                </c:pt>
              </c:strCache>
            </c:strRef>
          </c:tx>
          <c:xVal>
            <c:numRef>
              <c:f>figure!$BX$4:$BX$8</c:f>
              <c:numCache>
                <c:formatCode>General</c:formatCode>
                <c:ptCount val="5"/>
                <c:pt idx="0">
                  <c:v>0.8412</c:v>
                </c:pt>
                <c:pt idx="1">
                  <c:v>0.3624</c:v>
                </c:pt>
                <c:pt idx="2">
                  <c:v>0.214</c:v>
                </c:pt>
                <c:pt idx="3">
                  <c:v>0.0924</c:v>
                </c:pt>
                <c:pt idx="4">
                  <c:v>0.036</c:v>
                </c:pt>
              </c:numCache>
            </c:numRef>
          </c:xVal>
          <c:yVal>
            <c:numRef>
              <c:f>figure!$BY$4:$BY$8</c:f>
              <c:numCache>
                <c:formatCode>0.00E+00</c:formatCode>
                <c:ptCount val="5"/>
                <c:pt idx="0">
                  <c:v>8.45E8</c:v>
                </c:pt>
                <c:pt idx="1">
                  <c:v>2.42E8</c:v>
                </c:pt>
                <c:pt idx="2">
                  <c:v>1.09E8</c:v>
                </c:pt>
                <c:pt idx="3">
                  <c:v>8.01E7</c:v>
                </c:pt>
                <c:pt idx="4">
                  <c:v>4.22E7</c:v>
                </c:pt>
              </c:numCache>
            </c:numRef>
          </c:yVal>
        </c:ser>
        <c:ser>
          <c:idx val="24"/>
          <c:order val="24"/>
          <c:tx>
            <c:strRef>
              <c:f>figure!$CA$1</c:f>
              <c:strCache>
                <c:ptCount val="1"/>
                <c:pt idx="0">
                  <c:v>BL 70</c:v>
                </c:pt>
              </c:strCache>
            </c:strRef>
          </c:tx>
          <c:xVal>
            <c:numRef>
              <c:f>figure!$CA$4:$CA$8</c:f>
              <c:numCache>
                <c:formatCode>General</c:formatCode>
                <c:ptCount val="5"/>
                <c:pt idx="0">
                  <c:v>0.8852</c:v>
                </c:pt>
                <c:pt idx="1">
                  <c:v>0.3636</c:v>
                </c:pt>
                <c:pt idx="2">
                  <c:v>0.182</c:v>
                </c:pt>
                <c:pt idx="3">
                  <c:v>0.0656</c:v>
                </c:pt>
                <c:pt idx="4">
                  <c:v>0.032</c:v>
                </c:pt>
              </c:numCache>
            </c:numRef>
          </c:xVal>
          <c:yVal>
            <c:numRef>
              <c:f>figure!$CB$4:$CB$8</c:f>
              <c:numCache>
                <c:formatCode>0.00E+00</c:formatCode>
                <c:ptCount val="5"/>
                <c:pt idx="0">
                  <c:v>5.38E8</c:v>
                </c:pt>
                <c:pt idx="1">
                  <c:v>2.06E8</c:v>
                </c:pt>
                <c:pt idx="2">
                  <c:v>1.06E8</c:v>
                </c:pt>
                <c:pt idx="3">
                  <c:v>4.35E7</c:v>
                </c:pt>
                <c:pt idx="4">
                  <c:v>2.8E7</c:v>
                </c:pt>
              </c:numCache>
            </c:numRef>
          </c:yVal>
        </c:ser>
        <c:ser>
          <c:idx val="25"/>
          <c:order val="25"/>
          <c:tx>
            <c:strRef>
              <c:f>figure!$CD$1</c:f>
              <c:strCache>
                <c:ptCount val="1"/>
                <c:pt idx="0">
                  <c:v>BL 72</c:v>
                </c:pt>
              </c:strCache>
            </c:strRef>
          </c:tx>
          <c:xVal>
            <c:numRef>
              <c:f>figure!$CD$4:$CD$8</c:f>
              <c:numCache>
                <c:formatCode>General</c:formatCode>
                <c:ptCount val="5"/>
                <c:pt idx="0">
                  <c:v>0.5184</c:v>
                </c:pt>
                <c:pt idx="1">
                  <c:v>0.4268</c:v>
                </c:pt>
                <c:pt idx="2">
                  <c:v>0.2012</c:v>
                </c:pt>
                <c:pt idx="3">
                  <c:v>0.0696</c:v>
                </c:pt>
                <c:pt idx="4">
                  <c:v>0.0524</c:v>
                </c:pt>
              </c:numCache>
            </c:numRef>
          </c:xVal>
          <c:yVal>
            <c:numRef>
              <c:f>figure!$CE$4:$CE$8</c:f>
              <c:numCache>
                <c:formatCode>General</c:formatCode>
                <c:ptCount val="5"/>
                <c:pt idx="0">
                  <c:v>5.47E8</c:v>
                </c:pt>
                <c:pt idx="1">
                  <c:v>3.88E8</c:v>
                </c:pt>
                <c:pt idx="2">
                  <c:v>1.71E8</c:v>
                </c:pt>
                <c:pt idx="3">
                  <c:v>5.36E7</c:v>
                </c:pt>
                <c:pt idx="4">
                  <c:v>2.05E7</c:v>
                </c:pt>
              </c:numCache>
            </c:numRef>
          </c:yVal>
        </c:ser>
        <c:ser>
          <c:idx val="26"/>
          <c:order val="26"/>
          <c:tx>
            <c:strRef>
              <c:f>figure!$CG$1</c:f>
              <c:strCache>
                <c:ptCount val="1"/>
                <c:pt idx="0">
                  <c:v>BL 74</c:v>
                </c:pt>
              </c:strCache>
            </c:strRef>
          </c:tx>
          <c:xVal>
            <c:numRef>
              <c:f>figure!$CG$4:$CG$8</c:f>
              <c:numCache>
                <c:formatCode>General</c:formatCode>
                <c:ptCount val="5"/>
                <c:pt idx="0">
                  <c:v>0.7168</c:v>
                </c:pt>
                <c:pt idx="1">
                  <c:v>0.5068</c:v>
                </c:pt>
                <c:pt idx="2">
                  <c:v>0.3404</c:v>
                </c:pt>
                <c:pt idx="3">
                  <c:v>0.1584</c:v>
                </c:pt>
                <c:pt idx="4">
                  <c:v>0.0768</c:v>
                </c:pt>
              </c:numCache>
            </c:numRef>
          </c:xVal>
          <c:yVal>
            <c:numRef>
              <c:f>figure!$CH$4:$CH$8</c:f>
              <c:numCache>
                <c:formatCode>General</c:formatCode>
                <c:ptCount val="5"/>
                <c:pt idx="0">
                  <c:v>9.14E8</c:v>
                </c:pt>
                <c:pt idx="1">
                  <c:v>6.39E8</c:v>
                </c:pt>
                <c:pt idx="2">
                  <c:v>4.12E8</c:v>
                </c:pt>
                <c:pt idx="3">
                  <c:v>1.19E8</c:v>
                </c:pt>
                <c:pt idx="4">
                  <c:v>8.67E7</c:v>
                </c:pt>
              </c:numCache>
            </c:numRef>
          </c:yVal>
        </c:ser>
        <c:ser>
          <c:idx val="27"/>
          <c:order val="27"/>
          <c:tx>
            <c:strRef>
              <c:f>figure!$CJ$1</c:f>
              <c:strCache>
                <c:ptCount val="1"/>
                <c:pt idx="0">
                  <c:v>BL 80</c:v>
                </c:pt>
              </c:strCache>
            </c:strRef>
          </c:tx>
          <c:xVal>
            <c:numRef>
              <c:f>figure!$CJ$4:$CJ$8</c:f>
              <c:numCache>
                <c:formatCode>General</c:formatCode>
                <c:ptCount val="5"/>
                <c:pt idx="0">
                  <c:v>0.7348</c:v>
                </c:pt>
                <c:pt idx="1">
                  <c:v>0.4836</c:v>
                </c:pt>
                <c:pt idx="2">
                  <c:v>0.3076</c:v>
                </c:pt>
                <c:pt idx="3">
                  <c:v>0.1068</c:v>
                </c:pt>
                <c:pt idx="4">
                  <c:v>0.0552</c:v>
                </c:pt>
              </c:numCache>
            </c:numRef>
          </c:xVal>
          <c:yVal>
            <c:numRef>
              <c:f>figure!$CK$4:$CK$8</c:f>
              <c:numCache>
                <c:formatCode>General</c:formatCode>
                <c:ptCount val="5"/>
                <c:pt idx="0">
                  <c:v>3.68E8</c:v>
                </c:pt>
                <c:pt idx="1">
                  <c:v>2.65E8</c:v>
                </c:pt>
                <c:pt idx="2">
                  <c:v>1.75E8</c:v>
                </c:pt>
                <c:pt idx="3">
                  <c:v>1.21E8</c:v>
                </c:pt>
                <c:pt idx="4">
                  <c:v>7.78E7</c:v>
                </c:pt>
              </c:numCache>
            </c:numRef>
          </c:yVal>
        </c:ser>
        <c:ser>
          <c:idx val="28"/>
          <c:order val="28"/>
          <c:tx>
            <c:strRef>
              <c:f>figure!$CM$1</c:f>
              <c:strCache>
                <c:ptCount val="1"/>
                <c:pt idx="0">
                  <c:v>BL 86</c:v>
                </c:pt>
              </c:strCache>
            </c:strRef>
          </c:tx>
          <c:xVal>
            <c:numRef>
              <c:f>figure!$CM$4:$CM$8</c:f>
              <c:numCache>
                <c:formatCode>General</c:formatCode>
                <c:ptCount val="5"/>
                <c:pt idx="0">
                  <c:v>0.8636</c:v>
                </c:pt>
                <c:pt idx="1">
                  <c:v>0.4592</c:v>
                </c:pt>
                <c:pt idx="2">
                  <c:v>0.3016</c:v>
                </c:pt>
                <c:pt idx="3">
                  <c:v>0.122</c:v>
                </c:pt>
                <c:pt idx="4">
                  <c:v>0.0492</c:v>
                </c:pt>
              </c:numCache>
            </c:numRef>
          </c:xVal>
          <c:yVal>
            <c:numRef>
              <c:f>figure!$CN$4:$CN$8</c:f>
              <c:numCache>
                <c:formatCode>General</c:formatCode>
                <c:ptCount val="5"/>
                <c:pt idx="0">
                  <c:v>5.93E8</c:v>
                </c:pt>
                <c:pt idx="1">
                  <c:v>4.56E8</c:v>
                </c:pt>
                <c:pt idx="2">
                  <c:v>2.68E8</c:v>
                </c:pt>
                <c:pt idx="3">
                  <c:v>8.9E7</c:v>
                </c:pt>
                <c:pt idx="4">
                  <c:v>4.25E7</c:v>
                </c:pt>
              </c:numCache>
            </c:numRef>
          </c:yVal>
        </c:ser>
        <c:ser>
          <c:idx val="29"/>
          <c:order val="29"/>
          <c:tx>
            <c:strRef>
              <c:f>figure!$CP$1</c:f>
              <c:strCache>
                <c:ptCount val="1"/>
                <c:pt idx="0">
                  <c:v>BL 89</c:v>
                </c:pt>
              </c:strCache>
            </c:strRef>
          </c:tx>
          <c:xVal>
            <c:numRef>
              <c:f>figure!$CP$4:$CP$8</c:f>
              <c:numCache>
                <c:formatCode>General</c:formatCode>
                <c:ptCount val="5"/>
                <c:pt idx="0">
                  <c:v>0.6328</c:v>
                </c:pt>
                <c:pt idx="1">
                  <c:v>0.4448</c:v>
                </c:pt>
                <c:pt idx="2">
                  <c:v>0.2796</c:v>
                </c:pt>
                <c:pt idx="3">
                  <c:v>0.1276</c:v>
                </c:pt>
                <c:pt idx="4">
                  <c:v>0.074</c:v>
                </c:pt>
              </c:numCache>
            </c:numRef>
          </c:xVal>
          <c:yVal>
            <c:numRef>
              <c:f>figure!$CQ$4:$CQ$8</c:f>
              <c:numCache>
                <c:formatCode>General</c:formatCode>
                <c:ptCount val="5"/>
                <c:pt idx="0">
                  <c:v>3.46E8</c:v>
                </c:pt>
                <c:pt idx="2">
                  <c:v>2.1E8</c:v>
                </c:pt>
                <c:pt idx="3">
                  <c:v>9.5E7</c:v>
                </c:pt>
                <c:pt idx="4">
                  <c:v>6.2E7</c:v>
                </c:pt>
              </c:numCache>
            </c:numRef>
          </c:yVal>
        </c:ser>
        <c:ser>
          <c:idx val="30"/>
          <c:order val="30"/>
          <c:tx>
            <c:strRef>
              <c:f>figure!$CS$1</c:f>
              <c:strCache>
                <c:ptCount val="1"/>
                <c:pt idx="0">
                  <c:v>BL 93</c:v>
                </c:pt>
              </c:strCache>
            </c:strRef>
          </c:tx>
          <c:xVal>
            <c:numRef>
              <c:f>figure!$CS$4:$CS$8</c:f>
              <c:numCache>
                <c:formatCode>General</c:formatCode>
                <c:ptCount val="5"/>
                <c:pt idx="0">
                  <c:v>0.71</c:v>
                </c:pt>
                <c:pt idx="1">
                  <c:v>0.3768</c:v>
                </c:pt>
                <c:pt idx="2">
                  <c:v>0.2268</c:v>
                </c:pt>
                <c:pt idx="3">
                  <c:v>0.094</c:v>
                </c:pt>
                <c:pt idx="4">
                  <c:v>0.0492</c:v>
                </c:pt>
              </c:numCache>
            </c:numRef>
          </c:xVal>
          <c:yVal>
            <c:numRef>
              <c:f>figure!$CT$4:$CT$8</c:f>
              <c:numCache>
                <c:formatCode>General</c:formatCode>
                <c:ptCount val="5"/>
                <c:pt idx="0">
                  <c:v>6.77E8</c:v>
                </c:pt>
                <c:pt idx="1">
                  <c:v>4.25E8</c:v>
                </c:pt>
                <c:pt idx="2">
                  <c:v>2.72E8</c:v>
                </c:pt>
                <c:pt idx="3">
                  <c:v>8.7E7</c:v>
                </c:pt>
                <c:pt idx="4">
                  <c:v>3.43E7</c:v>
                </c:pt>
              </c:numCache>
            </c:numRef>
          </c:yVal>
        </c:ser>
        <c:ser>
          <c:idx val="31"/>
          <c:order val="31"/>
          <c:tx>
            <c:strRef>
              <c:f>figure!$CV$1</c:f>
              <c:strCache>
                <c:ptCount val="1"/>
                <c:pt idx="0">
                  <c:v>BL 94</c:v>
                </c:pt>
              </c:strCache>
            </c:strRef>
          </c:tx>
          <c:xVal>
            <c:numRef>
              <c:f>figure!$CV$4:$CV$8</c:f>
              <c:numCache>
                <c:formatCode>General</c:formatCode>
                <c:ptCount val="5"/>
                <c:pt idx="0">
                  <c:v>0.8884</c:v>
                </c:pt>
                <c:pt idx="1">
                  <c:v>0.3676</c:v>
                </c:pt>
                <c:pt idx="2">
                  <c:v>0.2052</c:v>
                </c:pt>
                <c:pt idx="3">
                  <c:v>0.0748</c:v>
                </c:pt>
                <c:pt idx="4">
                  <c:v>0.0252</c:v>
                </c:pt>
              </c:numCache>
            </c:numRef>
          </c:xVal>
          <c:yVal>
            <c:numRef>
              <c:f>figure!$CW$4:$CW$8</c:f>
              <c:numCache>
                <c:formatCode>General</c:formatCode>
                <c:ptCount val="5"/>
                <c:pt idx="0">
                  <c:v>4.77E8</c:v>
                </c:pt>
                <c:pt idx="1">
                  <c:v>3.17E8</c:v>
                </c:pt>
                <c:pt idx="2">
                  <c:v>1.51111111111111E8</c:v>
                </c:pt>
                <c:pt idx="3">
                  <c:v>4.97E7</c:v>
                </c:pt>
                <c:pt idx="4">
                  <c:v>7.21E7</c:v>
                </c:pt>
              </c:numCache>
            </c:numRef>
          </c:yVal>
        </c:ser>
        <c:ser>
          <c:idx val="32"/>
          <c:order val="32"/>
          <c:tx>
            <c:strRef>
              <c:f>figure!$CY$1</c:f>
              <c:strCache>
                <c:ptCount val="1"/>
                <c:pt idx="0">
                  <c:v>BL 97</c:v>
                </c:pt>
              </c:strCache>
            </c:strRef>
          </c:tx>
          <c:xVal>
            <c:numRef>
              <c:f>figure!$CY$4:$CY$8</c:f>
              <c:numCache>
                <c:formatCode>General</c:formatCode>
                <c:ptCount val="5"/>
                <c:pt idx="0">
                  <c:v>0.6876</c:v>
                </c:pt>
                <c:pt idx="1">
                  <c:v>0.3496</c:v>
                </c:pt>
                <c:pt idx="2">
                  <c:v>0.2216</c:v>
                </c:pt>
                <c:pt idx="3">
                  <c:v>0.1028</c:v>
                </c:pt>
                <c:pt idx="4">
                  <c:v>0.0444</c:v>
                </c:pt>
              </c:numCache>
            </c:numRef>
          </c:xVal>
          <c:yVal>
            <c:numRef>
              <c:f>figure!$CZ$4:$CZ$8</c:f>
              <c:numCache>
                <c:formatCode>General</c:formatCode>
                <c:ptCount val="5"/>
                <c:pt idx="0">
                  <c:v>5.48E8</c:v>
                </c:pt>
                <c:pt idx="1">
                  <c:v>2.77E8</c:v>
                </c:pt>
                <c:pt idx="2">
                  <c:v>1.41E8</c:v>
                </c:pt>
                <c:pt idx="3">
                  <c:v>4.43E7</c:v>
                </c:pt>
                <c:pt idx="4">
                  <c:v>1.36E7</c:v>
                </c:pt>
              </c:numCache>
            </c:numRef>
          </c:yVal>
        </c:ser>
        <c:ser>
          <c:idx val="33"/>
          <c:order val="33"/>
          <c:tx>
            <c:strRef>
              <c:f>figure!$DB$1</c:f>
              <c:strCache>
                <c:ptCount val="1"/>
                <c:pt idx="0">
                  <c:v>BL 108</c:v>
                </c:pt>
              </c:strCache>
            </c:strRef>
          </c:tx>
          <c:xVal>
            <c:numRef>
              <c:f>figure!$DB$4:$DB$8</c:f>
              <c:numCache>
                <c:formatCode>General</c:formatCode>
                <c:ptCount val="5"/>
                <c:pt idx="0">
                  <c:v>0.8148</c:v>
                </c:pt>
                <c:pt idx="1">
                  <c:v>0.2768</c:v>
                </c:pt>
                <c:pt idx="2">
                  <c:v>0.1476</c:v>
                </c:pt>
                <c:pt idx="3">
                  <c:v>0.0524</c:v>
                </c:pt>
                <c:pt idx="4">
                  <c:v>0.018</c:v>
                </c:pt>
              </c:numCache>
            </c:numRef>
          </c:xVal>
          <c:yVal>
            <c:numRef>
              <c:f>figure!$DC$4:$DC$8</c:f>
              <c:numCache>
                <c:formatCode>General</c:formatCode>
                <c:ptCount val="5"/>
                <c:pt idx="0">
                  <c:v>3.4E8</c:v>
                </c:pt>
                <c:pt idx="1">
                  <c:v>2.46E8</c:v>
                </c:pt>
                <c:pt idx="2">
                  <c:v>9.9E7</c:v>
                </c:pt>
                <c:pt idx="3">
                  <c:v>2.64E7</c:v>
                </c:pt>
                <c:pt idx="4">
                  <c:v>2.3125E7</c:v>
                </c:pt>
              </c:numCache>
            </c:numRef>
          </c:yVal>
        </c:ser>
        <c:ser>
          <c:idx val="34"/>
          <c:order val="34"/>
          <c:tx>
            <c:strRef>
              <c:f>figure!$DE$1</c:f>
              <c:strCache>
                <c:ptCount val="1"/>
                <c:pt idx="0">
                  <c:v>PAO1</c:v>
                </c:pt>
              </c:strCache>
            </c:strRef>
          </c:tx>
          <c:xVal>
            <c:numRef>
              <c:f>figure!$DE$4:$DE$8</c:f>
              <c:numCache>
                <c:formatCode>General</c:formatCode>
                <c:ptCount val="5"/>
                <c:pt idx="0">
                  <c:v>0.8084</c:v>
                </c:pt>
                <c:pt idx="1">
                  <c:v>0.4616</c:v>
                </c:pt>
                <c:pt idx="2">
                  <c:v>0.2892</c:v>
                </c:pt>
                <c:pt idx="3">
                  <c:v>0.1492</c:v>
                </c:pt>
                <c:pt idx="4">
                  <c:v>0.0776</c:v>
                </c:pt>
              </c:numCache>
            </c:numRef>
          </c:xVal>
          <c:yVal>
            <c:numRef>
              <c:f>figure!$DF$4:$DF$8</c:f>
              <c:numCache>
                <c:formatCode>General</c:formatCode>
                <c:ptCount val="5"/>
                <c:pt idx="0">
                  <c:v>3.92E8</c:v>
                </c:pt>
                <c:pt idx="1">
                  <c:v>2.83333333333333E8</c:v>
                </c:pt>
                <c:pt idx="2">
                  <c:v>2.06E8</c:v>
                </c:pt>
                <c:pt idx="3">
                  <c:v>1.37142857142857E8</c:v>
                </c:pt>
                <c:pt idx="4">
                  <c:v>5.6E7</c:v>
                </c:pt>
              </c:numCache>
            </c:numRef>
          </c:yVal>
        </c:ser>
        <c:axId val="509832024"/>
        <c:axId val="509837112"/>
      </c:scatterChart>
      <c:valAx>
        <c:axId val="5098320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OD 600</a:t>
                </a:r>
              </a:p>
            </c:rich>
          </c:tx>
        </c:title>
        <c:numFmt formatCode="General" sourceLinked="1"/>
        <c:tickLblPos val="nextTo"/>
        <c:crossAx val="509837112"/>
        <c:crosses val="autoZero"/>
        <c:crossBetween val="midCat"/>
      </c:valAx>
      <c:valAx>
        <c:axId val="50983711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CFU/mL</a:t>
                </a:r>
              </a:p>
            </c:rich>
          </c:tx>
        </c:title>
        <c:numFmt formatCode="0.0E+00" sourceLinked="0"/>
        <c:tickLblPos val="nextTo"/>
        <c:crossAx val="50983202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57257297868254"/>
          <c:y val="0.0622532410721387"/>
          <c:w val="0.230547580180526"/>
          <c:h val="0.879533921896127"/>
        </c:manualLayout>
      </c:layout>
    </c:legend>
    <c:plotVisOnly val="1"/>
  </c:chart>
  <c:txPr>
    <a:bodyPr/>
    <a:lstStyle/>
    <a:p>
      <a:pPr>
        <a:defRPr sz="1400" i="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plotArea>
      <c:layout/>
      <c:scatterChart>
        <c:scatterStyle val="lineMarker"/>
        <c:ser>
          <c:idx val="0"/>
          <c:order val="0"/>
          <c:tx>
            <c:strRef>
              <c:f>'OD-Dilution'!$A$27</c:f>
              <c:strCache>
                <c:ptCount val="1"/>
                <c:pt idx="0">
                  <c:v>BL 93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'OD-Dilution'!$B$27:$F$27</c:f>
              <c:numCache>
                <c:formatCode>General</c:formatCode>
                <c:ptCount val="5"/>
                <c:pt idx="0">
                  <c:v>0.71</c:v>
                </c:pt>
                <c:pt idx="1">
                  <c:v>0.3768</c:v>
                </c:pt>
                <c:pt idx="2">
                  <c:v>0.2268</c:v>
                </c:pt>
                <c:pt idx="3">
                  <c:v>0.094</c:v>
                </c:pt>
                <c:pt idx="4">
                  <c:v>0.0492</c:v>
                </c:pt>
              </c:numCache>
            </c:numRef>
          </c:yVal>
        </c:ser>
        <c:ser>
          <c:idx val="1"/>
          <c:order val="1"/>
          <c:tx>
            <c:strRef>
              <c:f>'OD-Dilution'!$A$28</c:f>
              <c:strCache>
                <c:ptCount val="1"/>
                <c:pt idx="0">
                  <c:v>BL 97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'OD-Dilution'!$B$28:$F$28</c:f>
              <c:numCache>
                <c:formatCode>General</c:formatCode>
                <c:ptCount val="5"/>
                <c:pt idx="0">
                  <c:v>0.6876</c:v>
                </c:pt>
                <c:pt idx="1">
                  <c:v>0.3496</c:v>
                </c:pt>
                <c:pt idx="2">
                  <c:v>0.2216</c:v>
                </c:pt>
                <c:pt idx="3">
                  <c:v>0.1028</c:v>
                </c:pt>
                <c:pt idx="4">
                  <c:v>0.0444</c:v>
                </c:pt>
              </c:numCache>
            </c:numRef>
          </c:yVal>
        </c:ser>
        <c:ser>
          <c:idx val="2"/>
          <c:order val="2"/>
          <c:tx>
            <c:strRef>
              <c:f>'OD-Dilution'!$A$29</c:f>
              <c:strCache>
                <c:ptCount val="1"/>
                <c:pt idx="0">
                  <c:v>BL 36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'OD-Dilution'!$B$29:$F$29</c:f>
              <c:numCache>
                <c:formatCode>General</c:formatCode>
                <c:ptCount val="5"/>
                <c:pt idx="0">
                  <c:v>0.6572</c:v>
                </c:pt>
                <c:pt idx="1">
                  <c:v>0.3204</c:v>
                </c:pt>
                <c:pt idx="2">
                  <c:v>0.1892</c:v>
                </c:pt>
                <c:pt idx="3">
                  <c:v>0.078</c:v>
                </c:pt>
                <c:pt idx="4">
                  <c:v>0.028</c:v>
                </c:pt>
              </c:numCache>
            </c:numRef>
          </c:yVal>
        </c:ser>
        <c:ser>
          <c:idx val="3"/>
          <c:order val="3"/>
          <c:tx>
            <c:strRef>
              <c:f>'OD-Dilution'!$A$30</c:f>
              <c:strCache>
                <c:ptCount val="1"/>
                <c:pt idx="0">
                  <c:v>BL 48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'OD-Dilution'!$B$30:$F$30</c:f>
              <c:numCache>
                <c:formatCode>General</c:formatCode>
                <c:ptCount val="5"/>
                <c:pt idx="0">
                  <c:v>0.7688</c:v>
                </c:pt>
                <c:pt idx="1">
                  <c:v>0.3516</c:v>
                </c:pt>
                <c:pt idx="2">
                  <c:v>0.1864</c:v>
                </c:pt>
                <c:pt idx="3">
                  <c:v>0.0864</c:v>
                </c:pt>
                <c:pt idx="4">
                  <c:v>0.032</c:v>
                </c:pt>
              </c:numCache>
            </c:numRef>
          </c:yVal>
        </c:ser>
        <c:ser>
          <c:idx val="4"/>
          <c:order val="4"/>
          <c:tx>
            <c:strRef>
              <c:f>'OD-Dilution'!$A$31</c:f>
              <c:strCache>
                <c:ptCount val="1"/>
                <c:pt idx="0">
                  <c:v>BL 63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'OD-Dilution'!$B$31:$F$31</c:f>
              <c:numCache>
                <c:formatCode>General</c:formatCode>
                <c:ptCount val="5"/>
                <c:pt idx="0">
                  <c:v>0.7484</c:v>
                </c:pt>
                <c:pt idx="1">
                  <c:v>0.3272</c:v>
                </c:pt>
                <c:pt idx="2">
                  <c:v>0.1944</c:v>
                </c:pt>
                <c:pt idx="3">
                  <c:v>0.0716</c:v>
                </c:pt>
                <c:pt idx="4">
                  <c:v>0.0444</c:v>
                </c:pt>
              </c:numCache>
            </c:numRef>
          </c:yVal>
        </c:ser>
        <c:ser>
          <c:idx val="5"/>
          <c:order val="5"/>
          <c:tx>
            <c:strRef>
              <c:f>'OD-Dilution'!$A$32</c:f>
              <c:strCache>
                <c:ptCount val="1"/>
                <c:pt idx="0">
                  <c:v>BL 68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'OD-Dilution'!$B$32:$F$32</c:f>
              <c:numCache>
                <c:formatCode>General</c:formatCode>
                <c:ptCount val="5"/>
                <c:pt idx="0">
                  <c:v>0.8412</c:v>
                </c:pt>
                <c:pt idx="1">
                  <c:v>0.3624</c:v>
                </c:pt>
                <c:pt idx="2">
                  <c:v>0.214</c:v>
                </c:pt>
                <c:pt idx="3">
                  <c:v>0.0924</c:v>
                </c:pt>
                <c:pt idx="4">
                  <c:v>0.036</c:v>
                </c:pt>
              </c:numCache>
            </c:numRef>
          </c:yVal>
        </c:ser>
        <c:ser>
          <c:idx val="6"/>
          <c:order val="6"/>
          <c:tx>
            <c:strRef>
              <c:f>'OD-Dilution'!$A$33</c:f>
              <c:strCache>
                <c:ptCount val="1"/>
                <c:pt idx="0">
                  <c:v>BL 22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'OD-Dilution'!$B$33:$F$33</c:f>
              <c:numCache>
                <c:formatCode>General</c:formatCode>
                <c:ptCount val="5"/>
                <c:pt idx="0">
                  <c:v>0.7648</c:v>
                </c:pt>
                <c:pt idx="1">
                  <c:v>0.3204</c:v>
                </c:pt>
                <c:pt idx="2">
                  <c:v>0.1736</c:v>
                </c:pt>
                <c:pt idx="3">
                  <c:v>0.0712</c:v>
                </c:pt>
                <c:pt idx="4">
                  <c:v>0.02</c:v>
                </c:pt>
              </c:numCache>
            </c:numRef>
          </c:yVal>
        </c:ser>
        <c:ser>
          <c:idx val="7"/>
          <c:order val="7"/>
          <c:tx>
            <c:strRef>
              <c:f>'OD-Dilution'!$A$34</c:f>
              <c:strCache>
                <c:ptCount val="1"/>
                <c:pt idx="0">
                  <c:v>BL 94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'OD-Dilution'!$B$34:$F$34</c:f>
              <c:numCache>
                <c:formatCode>General</c:formatCode>
                <c:ptCount val="5"/>
                <c:pt idx="0">
                  <c:v>0.8884</c:v>
                </c:pt>
                <c:pt idx="1">
                  <c:v>0.3676</c:v>
                </c:pt>
                <c:pt idx="2">
                  <c:v>0.2052</c:v>
                </c:pt>
                <c:pt idx="3">
                  <c:v>0.0748</c:v>
                </c:pt>
                <c:pt idx="4">
                  <c:v>0.0252</c:v>
                </c:pt>
              </c:numCache>
            </c:numRef>
          </c:yVal>
        </c:ser>
        <c:ser>
          <c:idx val="8"/>
          <c:order val="8"/>
          <c:tx>
            <c:strRef>
              <c:f>'OD-Dilution'!$A$35</c:f>
              <c:strCache>
                <c:ptCount val="1"/>
                <c:pt idx="0">
                  <c:v>BL 70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'OD-Dilution'!$B$35:$F$35</c:f>
              <c:numCache>
                <c:formatCode>General</c:formatCode>
                <c:ptCount val="5"/>
                <c:pt idx="0">
                  <c:v>0.8852</c:v>
                </c:pt>
                <c:pt idx="1">
                  <c:v>0.3636</c:v>
                </c:pt>
                <c:pt idx="2">
                  <c:v>0.182</c:v>
                </c:pt>
                <c:pt idx="3">
                  <c:v>0.0656</c:v>
                </c:pt>
                <c:pt idx="4">
                  <c:v>0.032</c:v>
                </c:pt>
              </c:numCache>
            </c:numRef>
          </c:yVal>
        </c:ser>
        <c:ser>
          <c:idx val="9"/>
          <c:order val="9"/>
          <c:tx>
            <c:strRef>
              <c:f>'OD-Dilution'!$A$36</c:f>
              <c:strCache>
                <c:ptCount val="1"/>
                <c:pt idx="0">
                  <c:v>BL 32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'OD-Dilution'!$B$36:$F$36</c:f>
              <c:numCache>
                <c:formatCode>General</c:formatCode>
                <c:ptCount val="5"/>
                <c:pt idx="0">
                  <c:v>0.8596</c:v>
                </c:pt>
                <c:pt idx="1">
                  <c:v>0.3344</c:v>
                </c:pt>
                <c:pt idx="2">
                  <c:v>0.2096</c:v>
                </c:pt>
                <c:pt idx="3">
                  <c:v>0.0868</c:v>
                </c:pt>
                <c:pt idx="4">
                  <c:v>0.0448</c:v>
                </c:pt>
              </c:numCache>
            </c:numRef>
          </c:yVal>
        </c:ser>
        <c:ser>
          <c:idx val="10"/>
          <c:order val="10"/>
          <c:tx>
            <c:strRef>
              <c:f>'OD-Dilution'!$A$37</c:f>
              <c:strCache>
                <c:ptCount val="1"/>
                <c:pt idx="0">
                  <c:v>BL 108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'OD-Dilution'!$B$37:$F$37</c:f>
              <c:numCache>
                <c:formatCode>General</c:formatCode>
                <c:ptCount val="5"/>
                <c:pt idx="0">
                  <c:v>0.8148</c:v>
                </c:pt>
                <c:pt idx="1">
                  <c:v>0.2768</c:v>
                </c:pt>
                <c:pt idx="2">
                  <c:v>0.1476</c:v>
                </c:pt>
                <c:pt idx="3">
                  <c:v>0.0524</c:v>
                </c:pt>
                <c:pt idx="4">
                  <c:v>0.018</c:v>
                </c:pt>
              </c:numCache>
            </c:numRef>
          </c:yVal>
        </c:ser>
        <c:axId val="509912856"/>
        <c:axId val="509919944"/>
      </c:scatterChart>
      <c:valAx>
        <c:axId val="5099128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Dilution</a:t>
                </a:r>
              </a:p>
            </c:rich>
          </c:tx>
          <c:layout/>
        </c:title>
        <c:numFmt formatCode="General" sourceLinked="1"/>
        <c:tickLblPos val="nextTo"/>
        <c:crossAx val="509919944"/>
        <c:crosses val="autoZero"/>
        <c:crossBetween val="midCat"/>
      </c:valAx>
      <c:valAx>
        <c:axId val="50991994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OD 600</a:t>
                </a:r>
              </a:p>
            </c:rich>
          </c:tx>
          <c:layout/>
        </c:title>
        <c:numFmt formatCode="General" sourceLinked="1"/>
        <c:tickLblPos val="nextTo"/>
        <c:crossAx val="509912856"/>
        <c:crosses val="autoZero"/>
        <c:crossBetween val="midCat"/>
      </c:valAx>
    </c:plotArea>
    <c:legend>
      <c:legendPos val="r"/>
      <c:layout/>
    </c:legend>
    <c:plotVisOnly val="1"/>
  </c:chart>
  <c:txPr>
    <a:bodyPr/>
    <a:lstStyle/>
    <a:p>
      <a:pPr>
        <a:defRPr sz="14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plotArea>
      <c:layout/>
      <c:scatterChart>
        <c:scatterStyle val="lineMarker"/>
        <c:ser>
          <c:idx val="0"/>
          <c:order val="0"/>
          <c:tx>
            <c:strRef>
              <c:f>'OD-Dilution'!$A$2</c:f>
              <c:strCache>
                <c:ptCount val="1"/>
                <c:pt idx="0">
                  <c:v>BL 60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'OD-Dilution'!$B$2:$F$2</c:f>
              <c:numCache>
                <c:formatCode>General</c:formatCode>
                <c:ptCount val="5"/>
                <c:pt idx="0">
                  <c:v>0.8732</c:v>
                </c:pt>
                <c:pt idx="1">
                  <c:v>0.6372</c:v>
                </c:pt>
                <c:pt idx="2">
                  <c:v>0.4236</c:v>
                </c:pt>
                <c:pt idx="3">
                  <c:v>0.2292</c:v>
                </c:pt>
                <c:pt idx="4">
                  <c:v>0.122</c:v>
                </c:pt>
              </c:numCache>
            </c:numRef>
          </c:yVal>
        </c:ser>
        <c:ser>
          <c:idx val="1"/>
          <c:order val="1"/>
          <c:tx>
            <c:strRef>
              <c:f>'OD-Dilution'!$A$3</c:f>
              <c:strCache>
                <c:ptCount val="1"/>
                <c:pt idx="0">
                  <c:v>BL 12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'OD-Dilution'!$B$3:$F$3</c:f>
              <c:numCache>
                <c:formatCode>General</c:formatCode>
                <c:ptCount val="5"/>
                <c:pt idx="0">
                  <c:v>0.6184</c:v>
                </c:pt>
                <c:pt idx="1">
                  <c:v>0.4556</c:v>
                </c:pt>
                <c:pt idx="2">
                  <c:v>0.3044</c:v>
                </c:pt>
                <c:pt idx="3">
                  <c:v>0.1188</c:v>
                </c:pt>
                <c:pt idx="4">
                  <c:v>0.0612</c:v>
                </c:pt>
              </c:numCache>
            </c:numRef>
          </c:yVal>
        </c:ser>
        <c:ser>
          <c:idx val="2"/>
          <c:order val="2"/>
          <c:tx>
            <c:strRef>
              <c:f>'OD-Dilution'!$A$4</c:f>
              <c:strCache>
                <c:ptCount val="1"/>
                <c:pt idx="0">
                  <c:v>BL 74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'OD-Dilution'!$B$4:$F$4</c:f>
              <c:numCache>
                <c:formatCode>General</c:formatCode>
                <c:ptCount val="5"/>
                <c:pt idx="0">
                  <c:v>0.7168</c:v>
                </c:pt>
                <c:pt idx="1">
                  <c:v>0.5068</c:v>
                </c:pt>
                <c:pt idx="2">
                  <c:v>0.3404</c:v>
                </c:pt>
                <c:pt idx="3">
                  <c:v>0.1584</c:v>
                </c:pt>
                <c:pt idx="4">
                  <c:v>0.0768</c:v>
                </c:pt>
              </c:numCache>
            </c:numRef>
          </c:yVal>
        </c:ser>
        <c:ser>
          <c:idx val="3"/>
          <c:order val="3"/>
          <c:tx>
            <c:strRef>
              <c:f>'OD-Dilution'!$A$5</c:f>
              <c:strCache>
                <c:ptCount val="1"/>
                <c:pt idx="0">
                  <c:v>BL 47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'OD-Dilution'!$B$5:$F$5</c:f>
              <c:numCache>
                <c:formatCode>General</c:formatCode>
                <c:ptCount val="5"/>
                <c:pt idx="0">
                  <c:v>0.8876</c:v>
                </c:pt>
                <c:pt idx="1">
                  <c:v>0.6268</c:v>
                </c:pt>
                <c:pt idx="2">
                  <c:v>0.4352</c:v>
                </c:pt>
                <c:pt idx="3">
                  <c:v>0.2236</c:v>
                </c:pt>
                <c:pt idx="4">
                  <c:v>0.1244</c:v>
                </c:pt>
              </c:numCache>
            </c:numRef>
          </c:yVal>
        </c:ser>
        <c:ser>
          <c:idx val="4"/>
          <c:order val="4"/>
          <c:tx>
            <c:strRef>
              <c:f>'OD-Dilution'!$A$6</c:f>
              <c:strCache>
                <c:ptCount val="1"/>
                <c:pt idx="0">
                  <c:v>BL 89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'OD-Dilution'!$B$6:$F$6</c:f>
              <c:numCache>
                <c:formatCode>General</c:formatCode>
                <c:ptCount val="5"/>
                <c:pt idx="0">
                  <c:v>0.6328</c:v>
                </c:pt>
                <c:pt idx="1">
                  <c:v>0.4448</c:v>
                </c:pt>
                <c:pt idx="2">
                  <c:v>0.2796</c:v>
                </c:pt>
                <c:pt idx="3">
                  <c:v>0.1276</c:v>
                </c:pt>
                <c:pt idx="4">
                  <c:v>0.074</c:v>
                </c:pt>
              </c:numCache>
            </c:numRef>
          </c:yVal>
        </c:ser>
        <c:ser>
          <c:idx val="5"/>
          <c:order val="5"/>
          <c:tx>
            <c:strRef>
              <c:f>'OD-Dilution'!$A$7</c:f>
              <c:strCache>
                <c:ptCount val="1"/>
                <c:pt idx="0">
                  <c:v>BL 30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'OD-Dilution'!$B$7:$F$7</c:f>
              <c:numCache>
                <c:formatCode>General</c:formatCode>
                <c:ptCount val="5"/>
                <c:pt idx="0">
                  <c:v>0.672</c:v>
                </c:pt>
                <c:pt idx="1">
                  <c:v>0.462266666666667</c:v>
                </c:pt>
                <c:pt idx="2">
                  <c:v>0.321333333333333</c:v>
                </c:pt>
                <c:pt idx="3">
                  <c:v>0.159466666666667</c:v>
                </c:pt>
                <c:pt idx="4">
                  <c:v>0.0869333333333333</c:v>
                </c:pt>
              </c:numCache>
            </c:numRef>
          </c:yVal>
        </c:ser>
        <c:ser>
          <c:idx val="6"/>
          <c:order val="6"/>
          <c:tx>
            <c:strRef>
              <c:f>'OD-Dilution'!$A$8</c:f>
              <c:strCache>
                <c:ptCount val="1"/>
                <c:pt idx="0">
                  <c:v>BL 80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'OD-Dilution'!$B$8:$F$8</c:f>
              <c:numCache>
                <c:formatCode>General</c:formatCode>
                <c:ptCount val="5"/>
                <c:pt idx="0">
                  <c:v>0.7348</c:v>
                </c:pt>
                <c:pt idx="1">
                  <c:v>0.4836</c:v>
                </c:pt>
                <c:pt idx="2">
                  <c:v>0.3076</c:v>
                </c:pt>
                <c:pt idx="3">
                  <c:v>0.1068</c:v>
                </c:pt>
                <c:pt idx="4">
                  <c:v>0.0552</c:v>
                </c:pt>
              </c:numCache>
            </c:numRef>
          </c:yVal>
        </c:ser>
        <c:ser>
          <c:idx val="7"/>
          <c:order val="7"/>
          <c:tx>
            <c:strRef>
              <c:f>'OD-Dilution'!$A$9</c:f>
              <c:strCache>
                <c:ptCount val="1"/>
                <c:pt idx="0">
                  <c:v>BL 59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'OD-Dilution'!$B$9:$F$9</c:f>
              <c:numCache>
                <c:formatCode>General</c:formatCode>
                <c:ptCount val="5"/>
                <c:pt idx="0">
                  <c:v>0.872</c:v>
                </c:pt>
                <c:pt idx="1">
                  <c:v>0.5696</c:v>
                </c:pt>
                <c:pt idx="2">
                  <c:v>0.3968</c:v>
                </c:pt>
                <c:pt idx="3">
                  <c:v>0.1948</c:v>
                </c:pt>
                <c:pt idx="4">
                  <c:v>0.0556</c:v>
                </c:pt>
              </c:numCache>
            </c:numRef>
          </c:yVal>
        </c:ser>
        <c:ser>
          <c:idx val="8"/>
          <c:order val="8"/>
          <c:tx>
            <c:strRef>
              <c:f>'OD-Dilution'!$A$10</c:f>
              <c:strCache>
                <c:ptCount val="1"/>
                <c:pt idx="0">
                  <c:v>BL 1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'OD-Dilution'!$B$10:$F$10</c:f>
              <c:numCache>
                <c:formatCode>General</c:formatCode>
                <c:ptCount val="5"/>
                <c:pt idx="0">
                  <c:v>0.6112</c:v>
                </c:pt>
                <c:pt idx="1">
                  <c:v>0.4112</c:v>
                </c:pt>
                <c:pt idx="2">
                  <c:v>0.254266666666667</c:v>
                </c:pt>
                <c:pt idx="3">
                  <c:v>0.124933333333333</c:v>
                </c:pt>
                <c:pt idx="4">
                  <c:v>0.0650666666666666</c:v>
                </c:pt>
              </c:numCache>
            </c:numRef>
          </c:yVal>
        </c:ser>
        <c:ser>
          <c:idx val="9"/>
          <c:order val="9"/>
          <c:tx>
            <c:strRef>
              <c:f>'OD-Dilution'!$A$11</c:f>
              <c:strCache>
                <c:ptCount val="1"/>
                <c:pt idx="0">
                  <c:v>BL 42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'OD-Dilution'!$B$11:$F$11</c:f>
              <c:numCache>
                <c:formatCode>General</c:formatCode>
                <c:ptCount val="5"/>
                <c:pt idx="0">
                  <c:v>0.804</c:v>
                </c:pt>
                <c:pt idx="1">
                  <c:v>0.5256</c:v>
                </c:pt>
                <c:pt idx="2">
                  <c:v>0.3392</c:v>
                </c:pt>
                <c:pt idx="3">
                  <c:v>0.1552</c:v>
                </c:pt>
                <c:pt idx="4">
                  <c:v>0.0712</c:v>
                </c:pt>
              </c:numCache>
            </c:numRef>
          </c:yVal>
        </c:ser>
        <c:ser>
          <c:idx val="10"/>
          <c:order val="10"/>
          <c:tx>
            <c:strRef>
              <c:f>'OD-Dilution'!$A$12</c:f>
              <c:strCache>
                <c:ptCount val="1"/>
                <c:pt idx="0">
                  <c:v>BL 41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'OD-Dilution'!$B$12:$F$12</c:f>
              <c:numCache>
                <c:formatCode>General</c:formatCode>
                <c:ptCount val="5"/>
                <c:pt idx="0">
                  <c:v>0.808</c:v>
                </c:pt>
                <c:pt idx="1">
                  <c:v>0.5232</c:v>
                </c:pt>
                <c:pt idx="2">
                  <c:v>0.3072</c:v>
                </c:pt>
                <c:pt idx="3">
                  <c:v>0.0956</c:v>
                </c:pt>
                <c:pt idx="4">
                  <c:v>0.0416</c:v>
                </c:pt>
              </c:numCache>
            </c:numRef>
          </c:yVal>
        </c:ser>
        <c:ser>
          <c:idx val="11"/>
          <c:order val="11"/>
          <c:tx>
            <c:strRef>
              <c:f>'OD-Dilution'!$A$13</c:f>
              <c:strCache>
                <c:ptCount val="1"/>
                <c:pt idx="0">
                  <c:v>BL 4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'OD-Dilution'!$B$13:$F$13</c:f>
              <c:numCache>
                <c:formatCode>General</c:formatCode>
                <c:ptCount val="5"/>
                <c:pt idx="0">
                  <c:v>0.7608</c:v>
                </c:pt>
                <c:pt idx="1">
                  <c:v>0.5008</c:v>
                </c:pt>
                <c:pt idx="2">
                  <c:v>0.2916</c:v>
                </c:pt>
                <c:pt idx="3">
                  <c:v>0.1464</c:v>
                </c:pt>
                <c:pt idx="4">
                  <c:v>0.0472</c:v>
                </c:pt>
              </c:numCache>
            </c:numRef>
          </c:yVal>
        </c:ser>
        <c:axId val="509989256"/>
        <c:axId val="509996504"/>
      </c:scatterChart>
      <c:valAx>
        <c:axId val="5099892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Dilution</a:t>
                </a:r>
              </a:p>
            </c:rich>
          </c:tx>
          <c:layout/>
        </c:title>
        <c:numFmt formatCode="General" sourceLinked="1"/>
        <c:tickLblPos val="nextTo"/>
        <c:crossAx val="509996504"/>
        <c:crosses val="autoZero"/>
        <c:crossBetween val="midCat"/>
      </c:valAx>
      <c:valAx>
        <c:axId val="50999650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OD 600</a:t>
                </a:r>
              </a:p>
            </c:rich>
          </c:tx>
          <c:layout/>
        </c:title>
        <c:numFmt formatCode="General" sourceLinked="1"/>
        <c:tickLblPos val="nextTo"/>
        <c:crossAx val="509989256"/>
        <c:crosses val="autoZero"/>
        <c:crossBetween val="midCat"/>
      </c:valAx>
    </c:plotArea>
    <c:legend>
      <c:legendPos val="r"/>
      <c:layout/>
    </c:legend>
    <c:plotVisOnly val="1"/>
  </c:chart>
  <c:txPr>
    <a:bodyPr/>
    <a:lstStyle/>
    <a:p>
      <a:pPr>
        <a:defRPr sz="14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plotArea>
      <c:layout/>
      <c:scatterChart>
        <c:scatterStyle val="lineMarker"/>
        <c:ser>
          <c:idx val="0"/>
          <c:order val="0"/>
          <c:tx>
            <c:strRef>
              <c:f>'OD-Dilution'!$A$14</c:f>
              <c:strCache>
                <c:ptCount val="1"/>
                <c:pt idx="0">
                  <c:v>BL 2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'OD-Dilution'!$B$14:$F$14</c:f>
              <c:numCache>
                <c:formatCode>General</c:formatCode>
                <c:ptCount val="5"/>
                <c:pt idx="0">
                  <c:v>0.3632</c:v>
                </c:pt>
                <c:pt idx="1">
                  <c:v>0.2692</c:v>
                </c:pt>
                <c:pt idx="2">
                  <c:v>0.1388</c:v>
                </c:pt>
                <c:pt idx="3">
                  <c:v>0.0736</c:v>
                </c:pt>
                <c:pt idx="4">
                  <c:v>0.032</c:v>
                </c:pt>
              </c:numCache>
            </c:numRef>
          </c:yVal>
        </c:ser>
        <c:ser>
          <c:idx val="1"/>
          <c:order val="1"/>
          <c:tx>
            <c:strRef>
              <c:f>'OD-Dilution'!$A$15</c:f>
              <c:strCache>
                <c:ptCount val="1"/>
                <c:pt idx="0">
                  <c:v>BL 7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'OD-Dilution'!$B$15:$F$15</c:f>
              <c:numCache>
                <c:formatCode>General</c:formatCode>
                <c:ptCount val="5"/>
                <c:pt idx="0">
                  <c:v>0.434</c:v>
                </c:pt>
                <c:pt idx="1">
                  <c:v>0.3544</c:v>
                </c:pt>
                <c:pt idx="2">
                  <c:v>0.192</c:v>
                </c:pt>
                <c:pt idx="3">
                  <c:v>0.1008</c:v>
                </c:pt>
                <c:pt idx="4">
                  <c:v>0.0524</c:v>
                </c:pt>
              </c:numCache>
            </c:numRef>
          </c:yVal>
        </c:ser>
        <c:ser>
          <c:idx val="2"/>
          <c:order val="2"/>
          <c:tx>
            <c:strRef>
              <c:f>'OD-Dilution'!$A$16</c:f>
              <c:strCache>
                <c:ptCount val="1"/>
                <c:pt idx="0">
                  <c:v>BL 49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'OD-Dilution'!$B$16:$F$16</c:f>
              <c:numCache>
                <c:formatCode>General</c:formatCode>
                <c:ptCount val="5"/>
                <c:pt idx="0">
                  <c:v>0.8592</c:v>
                </c:pt>
                <c:pt idx="1">
                  <c:v>0.5392</c:v>
                </c:pt>
                <c:pt idx="2">
                  <c:v>0.34</c:v>
                </c:pt>
                <c:pt idx="3">
                  <c:v>0.1664</c:v>
                </c:pt>
                <c:pt idx="4">
                  <c:v>0.0564</c:v>
                </c:pt>
              </c:numCache>
            </c:numRef>
          </c:yVal>
        </c:ser>
        <c:ser>
          <c:idx val="3"/>
          <c:order val="3"/>
          <c:tx>
            <c:strRef>
              <c:f>'OD-Dilution'!$A$17</c:f>
              <c:strCache>
                <c:ptCount val="1"/>
                <c:pt idx="0">
                  <c:v>BL 16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'OD-Dilution'!$B$17:$F$17</c:f>
              <c:numCache>
                <c:formatCode>General</c:formatCode>
                <c:ptCount val="5"/>
                <c:pt idx="0">
                  <c:v>0.3948</c:v>
                </c:pt>
                <c:pt idx="1">
                  <c:v>0.34</c:v>
                </c:pt>
                <c:pt idx="2">
                  <c:v>0.1904</c:v>
                </c:pt>
                <c:pt idx="3">
                  <c:v>0.0816</c:v>
                </c:pt>
                <c:pt idx="4">
                  <c:v>0.028</c:v>
                </c:pt>
              </c:numCache>
            </c:numRef>
          </c:yVal>
        </c:ser>
        <c:ser>
          <c:idx val="4"/>
          <c:order val="4"/>
          <c:tx>
            <c:strRef>
              <c:f>'OD-Dilution'!$A$18</c:f>
              <c:strCache>
                <c:ptCount val="1"/>
                <c:pt idx="0">
                  <c:v>BL 43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'OD-Dilution'!$B$18:$F$18</c:f>
              <c:numCache>
                <c:formatCode>General</c:formatCode>
                <c:ptCount val="5"/>
                <c:pt idx="0">
                  <c:v>0.7616</c:v>
                </c:pt>
                <c:pt idx="1">
                  <c:v>0.4796</c:v>
                </c:pt>
                <c:pt idx="2">
                  <c:v>0.3108</c:v>
                </c:pt>
                <c:pt idx="3">
                  <c:v>0.1248</c:v>
                </c:pt>
                <c:pt idx="4">
                  <c:v>0.0688</c:v>
                </c:pt>
              </c:numCache>
            </c:numRef>
          </c:yVal>
        </c:ser>
        <c:ser>
          <c:idx val="5"/>
          <c:order val="5"/>
          <c:tx>
            <c:strRef>
              <c:f>'OD-Dilution'!$A$19</c:f>
              <c:strCache>
                <c:ptCount val="1"/>
                <c:pt idx="0">
                  <c:v>BL 61-1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'OD-Dilution'!$B$19:$F$19</c:f>
              <c:numCache>
                <c:formatCode>General</c:formatCode>
                <c:ptCount val="5"/>
                <c:pt idx="0">
                  <c:v>0.9096</c:v>
                </c:pt>
                <c:pt idx="1">
                  <c:v>0.552</c:v>
                </c:pt>
                <c:pt idx="2">
                  <c:v>0.3668</c:v>
                </c:pt>
                <c:pt idx="3">
                  <c:v>0.1636</c:v>
                </c:pt>
                <c:pt idx="4">
                  <c:v>0.068</c:v>
                </c:pt>
              </c:numCache>
            </c:numRef>
          </c:yVal>
        </c:ser>
        <c:ser>
          <c:idx val="6"/>
          <c:order val="6"/>
          <c:tx>
            <c:strRef>
              <c:f>'OD-Dilution'!$A$20</c:f>
              <c:strCache>
                <c:ptCount val="1"/>
                <c:pt idx="0">
                  <c:v>BL 31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'OD-Dilution'!$B$20:$F$20</c:f>
              <c:numCache>
                <c:formatCode>General</c:formatCode>
                <c:ptCount val="5"/>
                <c:pt idx="0">
                  <c:v>0.7</c:v>
                </c:pt>
                <c:pt idx="1">
                  <c:v>0.4204</c:v>
                </c:pt>
                <c:pt idx="2">
                  <c:v>0.26</c:v>
                </c:pt>
                <c:pt idx="3">
                  <c:v>0.1088</c:v>
                </c:pt>
                <c:pt idx="4">
                  <c:v>0.0484</c:v>
                </c:pt>
              </c:numCache>
            </c:numRef>
          </c:yVal>
        </c:ser>
        <c:ser>
          <c:idx val="7"/>
          <c:order val="7"/>
          <c:tx>
            <c:strRef>
              <c:f>'OD-Dilution'!$A$21</c:f>
              <c:strCache>
                <c:ptCount val="1"/>
                <c:pt idx="0">
                  <c:v>BL 72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'OD-Dilution'!$B$21:$F$21</c:f>
              <c:numCache>
                <c:formatCode>General</c:formatCode>
                <c:ptCount val="5"/>
                <c:pt idx="0">
                  <c:v>0.5184</c:v>
                </c:pt>
                <c:pt idx="1">
                  <c:v>0.4268</c:v>
                </c:pt>
                <c:pt idx="2">
                  <c:v>0.2012</c:v>
                </c:pt>
                <c:pt idx="3">
                  <c:v>0.0696</c:v>
                </c:pt>
                <c:pt idx="4">
                  <c:v>0.0524</c:v>
                </c:pt>
              </c:numCache>
            </c:numRef>
          </c:yVal>
        </c:ser>
        <c:ser>
          <c:idx val="8"/>
          <c:order val="8"/>
          <c:tx>
            <c:strRef>
              <c:f>'OD-Dilution'!$A$22</c:f>
              <c:strCache>
                <c:ptCount val="1"/>
                <c:pt idx="0">
                  <c:v>BL 26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'OD-Dilution'!$B$22:$F$22</c:f>
              <c:numCache>
                <c:formatCode>General</c:formatCode>
                <c:ptCount val="5"/>
                <c:pt idx="0">
                  <c:v>0.8336</c:v>
                </c:pt>
                <c:pt idx="1">
                  <c:v>0.4856</c:v>
                </c:pt>
                <c:pt idx="2">
                  <c:v>0.324</c:v>
                </c:pt>
                <c:pt idx="3">
                  <c:v>0.1672</c:v>
                </c:pt>
                <c:pt idx="4">
                  <c:v>0.0848</c:v>
                </c:pt>
              </c:numCache>
            </c:numRef>
          </c:yVal>
        </c:ser>
        <c:ser>
          <c:idx val="9"/>
          <c:order val="9"/>
          <c:tx>
            <c:strRef>
              <c:f>'OD-Dilution'!$A$23</c:f>
              <c:strCache>
                <c:ptCount val="1"/>
                <c:pt idx="0">
                  <c:v>BL 56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'OD-Dilution'!$B$23:$F$23</c:f>
              <c:numCache>
                <c:formatCode>General</c:formatCode>
                <c:ptCount val="5"/>
                <c:pt idx="0">
                  <c:v>0.838</c:v>
                </c:pt>
                <c:pt idx="1">
                  <c:v>0.4576</c:v>
                </c:pt>
                <c:pt idx="2">
                  <c:v>0.2812</c:v>
                </c:pt>
                <c:pt idx="3">
                  <c:v>0.1076</c:v>
                </c:pt>
                <c:pt idx="4">
                  <c:v>0.032</c:v>
                </c:pt>
              </c:numCache>
            </c:numRef>
          </c:yVal>
        </c:ser>
        <c:ser>
          <c:idx val="10"/>
          <c:order val="10"/>
          <c:tx>
            <c:strRef>
              <c:f>'OD-Dilution'!$A$24</c:f>
              <c:strCache>
                <c:ptCount val="1"/>
                <c:pt idx="0">
                  <c:v>PAO1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'OD-Dilution'!$B$24:$F$24</c:f>
              <c:numCache>
                <c:formatCode>General</c:formatCode>
                <c:ptCount val="5"/>
                <c:pt idx="0">
                  <c:v>0.8084</c:v>
                </c:pt>
                <c:pt idx="1">
                  <c:v>0.4616</c:v>
                </c:pt>
                <c:pt idx="2">
                  <c:v>0.2892</c:v>
                </c:pt>
                <c:pt idx="3">
                  <c:v>0.1492</c:v>
                </c:pt>
                <c:pt idx="4">
                  <c:v>0.0776</c:v>
                </c:pt>
              </c:numCache>
            </c:numRef>
          </c:yVal>
        </c:ser>
        <c:ser>
          <c:idx val="11"/>
          <c:order val="11"/>
          <c:tx>
            <c:strRef>
              <c:f>'OD-Dilution'!$A$25</c:f>
              <c:strCache>
                <c:ptCount val="1"/>
                <c:pt idx="0">
                  <c:v>BL 1 (#2)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'OD-Dilution'!$B$25:$F$25</c:f>
              <c:numCache>
                <c:formatCode>General</c:formatCode>
                <c:ptCount val="5"/>
                <c:pt idx="0">
                  <c:v>0.496533333333333</c:v>
                </c:pt>
                <c:pt idx="1">
                  <c:v>0.287333333333333</c:v>
                </c:pt>
                <c:pt idx="2">
                  <c:v>0.179866666666667</c:v>
                </c:pt>
                <c:pt idx="3">
                  <c:v>0.0964</c:v>
                </c:pt>
                <c:pt idx="4">
                  <c:v>0.0561333333333333</c:v>
                </c:pt>
              </c:numCache>
            </c:numRef>
          </c:yVal>
        </c:ser>
        <c:ser>
          <c:idx val="12"/>
          <c:order val="12"/>
          <c:tx>
            <c:strRef>
              <c:f>'OD-Dilution'!$A$26</c:f>
              <c:strCache>
                <c:ptCount val="1"/>
                <c:pt idx="0">
                  <c:v>BL 86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'OD-Dilution'!$B$26:$F$26</c:f>
              <c:numCache>
                <c:formatCode>General</c:formatCode>
                <c:ptCount val="5"/>
                <c:pt idx="0">
                  <c:v>0.8636</c:v>
                </c:pt>
                <c:pt idx="1">
                  <c:v>0.4592</c:v>
                </c:pt>
                <c:pt idx="2">
                  <c:v>0.3016</c:v>
                </c:pt>
                <c:pt idx="3">
                  <c:v>0.122</c:v>
                </c:pt>
                <c:pt idx="4">
                  <c:v>0.0492</c:v>
                </c:pt>
              </c:numCache>
            </c:numRef>
          </c:yVal>
        </c:ser>
        <c:axId val="510048264"/>
        <c:axId val="510051432"/>
      </c:scatterChart>
      <c:valAx>
        <c:axId val="510048264"/>
        <c:scaling>
          <c:orientation val="minMax"/>
        </c:scaling>
        <c:axPos val="b"/>
        <c:numFmt formatCode="General" sourceLinked="1"/>
        <c:tickLblPos val="nextTo"/>
        <c:crossAx val="510051432"/>
        <c:crosses val="autoZero"/>
        <c:crossBetween val="midCat"/>
      </c:valAx>
      <c:valAx>
        <c:axId val="510051432"/>
        <c:scaling>
          <c:orientation val="minMax"/>
        </c:scaling>
        <c:axPos val="l"/>
        <c:majorGridlines/>
        <c:numFmt formatCode="General" sourceLinked="1"/>
        <c:tickLblPos val="nextTo"/>
        <c:crossAx val="51004826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plotArea>
      <c:layout>
        <c:manualLayout>
          <c:layoutTarget val="inner"/>
          <c:xMode val="edge"/>
          <c:yMode val="edge"/>
          <c:x val="0.0831742687955196"/>
          <c:y val="0.0234042553191489"/>
          <c:w val="0.673084481894902"/>
          <c:h val="0.882583682358854"/>
        </c:manualLayout>
      </c:layout>
      <c:scatterChart>
        <c:scatterStyle val="lineMarker"/>
        <c:ser>
          <c:idx val="0"/>
          <c:order val="0"/>
          <c:tx>
            <c:strRef>
              <c:f>'OD-Dilution'!$A$2</c:f>
              <c:strCache>
                <c:ptCount val="1"/>
                <c:pt idx="0">
                  <c:v>BL 60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'OD-Dilution'!$B$2:$F$2</c:f>
              <c:numCache>
                <c:formatCode>General</c:formatCode>
                <c:ptCount val="5"/>
                <c:pt idx="0">
                  <c:v>0.8732</c:v>
                </c:pt>
                <c:pt idx="1">
                  <c:v>0.6372</c:v>
                </c:pt>
                <c:pt idx="2">
                  <c:v>0.4236</c:v>
                </c:pt>
                <c:pt idx="3">
                  <c:v>0.2292</c:v>
                </c:pt>
                <c:pt idx="4">
                  <c:v>0.122</c:v>
                </c:pt>
              </c:numCache>
            </c:numRef>
          </c:yVal>
        </c:ser>
        <c:ser>
          <c:idx val="1"/>
          <c:order val="1"/>
          <c:tx>
            <c:strRef>
              <c:f>'OD-Dilution'!$A$3</c:f>
              <c:strCache>
                <c:ptCount val="1"/>
                <c:pt idx="0">
                  <c:v>BL 12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'OD-Dilution'!$B$3:$F$3</c:f>
              <c:numCache>
                <c:formatCode>General</c:formatCode>
                <c:ptCount val="5"/>
                <c:pt idx="0">
                  <c:v>0.6184</c:v>
                </c:pt>
                <c:pt idx="1">
                  <c:v>0.4556</c:v>
                </c:pt>
                <c:pt idx="2">
                  <c:v>0.3044</c:v>
                </c:pt>
                <c:pt idx="3">
                  <c:v>0.1188</c:v>
                </c:pt>
                <c:pt idx="4">
                  <c:v>0.0612</c:v>
                </c:pt>
              </c:numCache>
            </c:numRef>
          </c:yVal>
        </c:ser>
        <c:ser>
          <c:idx val="2"/>
          <c:order val="2"/>
          <c:tx>
            <c:strRef>
              <c:f>'OD-Dilution'!$A$4</c:f>
              <c:strCache>
                <c:ptCount val="1"/>
                <c:pt idx="0">
                  <c:v>BL 74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'OD-Dilution'!$B$4:$F$4</c:f>
              <c:numCache>
                <c:formatCode>General</c:formatCode>
                <c:ptCount val="5"/>
                <c:pt idx="0">
                  <c:v>0.7168</c:v>
                </c:pt>
                <c:pt idx="1">
                  <c:v>0.5068</c:v>
                </c:pt>
                <c:pt idx="2">
                  <c:v>0.3404</c:v>
                </c:pt>
                <c:pt idx="3">
                  <c:v>0.1584</c:v>
                </c:pt>
                <c:pt idx="4">
                  <c:v>0.0768</c:v>
                </c:pt>
              </c:numCache>
            </c:numRef>
          </c:yVal>
        </c:ser>
        <c:ser>
          <c:idx val="3"/>
          <c:order val="3"/>
          <c:tx>
            <c:strRef>
              <c:f>'OD-Dilution'!$A$5</c:f>
              <c:strCache>
                <c:ptCount val="1"/>
                <c:pt idx="0">
                  <c:v>BL 47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'OD-Dilution'!$B$5:$F$5</c:f>
              <c:numCache>
                <c:formatCode>General</c:formatCode>
                <c:ptCount val="5"/>
                <c:pt idx="0">
                  <c:v>0.8876</c:v>
                </c:pt>
                <c:pt idx="1">
                  <c:v>0.6268</c:v>
                </c:pt>
                <c:pt idx="2">
                  <c:v>0.4352</c:v>
                </c:pt>
                <c:pt idx="3">
                  <c:v>0.2236</c:v>
                </c:pt>
                <c:pt idx="4">
                  <c:v>0.1244</c:v>
                </c:pt>
              </c:numCache>
            </c:numRef>
          </c:yVal>
        </c:ser>
        <c:ser>
          <c:idx val="4"/>
          <c:order val="4"/>
          <c:tx>
            <c:strRef>
              <c:f>'OD-Dilution'!$A$6</c:f>
              <c:strCache>
                <c:ptCount val="1"/>
                <c:pt idx="0">
                  <c:v>BL 89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'OD-Dilution'!$B$6:$F$6</c:f>
              <c:numCache>
                <c:formatCode>General</c:formatCode>
                <c:ptCount val="5"/>
                <c:pt idx="0">
                  <c:v>0.6328</c:v>
                </c:pt>
                <c:pt idx="1">
                  <c:v>0.4448</c:v>
                </c:pt>
                <c:pt idx="2">
                  <c:v>0.2796</c:v>
                </c:pt>
                <c:pt idx="3">
                  <c:v>0.1276</c:v>
                </c:pt>
                <c:pt idx="4">
                  <c:v>0.074</c:v>
                </c:pt>
              </c:numCache>
            </c:numRef>
          </c:yVal>
        </c:ser>
        <c:ser>
          <c:idx val="5"/>
          <c:order val="5"/>
          <c:tx>
            <c:strRef>
              <c:f>'OD-Dilution'!$A$7</c:f>
              <c:strCache>
                <c:ptCount val="1"/>
                <c:pt idx="0">
                  <c:v>BL 30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'OD-Dilution'!$B$7:$F$7</c:f>
              <c:numCache>
                <c:formatCode>General</c:formatCode>
                <c:ptCount val="5"/>
                <c:pt idx="0">
                  <c:v>0.672</c:v>
                </c:pt>
                <c:pt idx="1">
                  <c:v>0.462266666666667</c:v>
                </c:pt>
                <c:pt idx="2">
                  <c:v>0.321333333333333</c:v>
                </c:pt>
                <c:pt idx="3">
                  <c:v>0.159466666666667</c:v>
                </c:pt>
                <c:pt idx="4">
                  <c:v>0.0869333333333333</c:v>
                </c:pt>
              </c:numCache>
            </c:numRef>
          </c:yVal>
        </c:ser>
        <c:ser>
          <c:idx val="6"/>
          <c:order val="6"/>
          <c:tx>
            <c:strRef>
              <c:f>'OD-Dilution'!$A$8</c:f>
              <c:strCache>
                <c:ptCount val="1"/>
                <c:pt idx="0">
                  <c:v>BL 80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'OD-Dilution'!$B$8:$F$8</c:f>
              <c:numCache>
                <c:formatCode>General</c:formatCode>
                <c:ptCount val="5"/>
                <c:pt idx="0">
                  <c:v>0.7348</c:v>
                </c:pt>
                <c:pt idx="1">
                  <c:v>0.4836</c:v>
                </c:pt>
                <c:pt idx="2">
                  <c:v>0.3076</c:v>
                </c:pt>
                <c:pt idx="3">
                  <c:v>0.1068</c:v>
                </c:pt>
                <c:pt idx="4">
                  <c:v>0.0552</c:v>
                </c:pt>
              </c:numCache>
            </c:numRef>
          </c:yVal>
        </c:ser>
        <c:ser>
          <c:idx val="7"/>
          <c:order val="7"/>
          <c:tx>
            <c:strRef>
              <c:f>'OD-Dilution'!$A$9</c:f>
              <c:strCache>
                <c:ptCount val="1"/>
                <c:pt idx="0">
                  <c:v>BL 59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'OD-Dilution'!$B$9:$F$9</c:f>
              <c:numCache>
                <c:formatCode>General</c:formatCode>
                <c:ptCount val="5"/>
                <c:pt idx="0">
                  <c:v>0.872</c:v>
                </c:pt>
                <c:pt idx="1">
                  <c:v>0.5696</c:v>
                </c:pt>
                <c:pt idx="2">
                  <c:v>0.3968</c:v>
                </c:pt>
                <c:pt idx="3">
                  <c:v>0.1948</c:v>
                </c:pt>
                <c:pt idx="4">
                  <c:v>0.0556</c:v>
                </c:pt>
              </c:numCache>
            </c:numRef>
          </c:yVal>
        </c:ser>
        <c:ser>
          <c:idx val="8"/>
          <c:order val="8"/>
          <c:tx>
            <c:strRef>
              <c:f>'OD-Dilution'!$A$10</c:f>
              <c:strCache>
                <c:ptCount val="1"/>
                <c:pt idx="0">
                  <c:v>BL 1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'OD-Dilution'!$B$10:$F$10</c:f>
              <c:numCache>
                <c:formatCode>General</c:formatCode>
                <c:ptCount val="5"/>
                <c:pt idx="0">
                  <c:v>0.6112</c:v>
                </c:pt>
                <c:pt idx="1">
                  <c:v>0.4112</c:v>
                </c:pt>
                <c:pt idx="2">
                  <c:v>0.254266666666667</c:v>
                </c:pt>
                <c:pt idx="3">
                  <c:v>0.124933333333333</c:v>
                </c:pt>
                <c:pt idx="4">
                  <c:v>0.0650666666666666</c:v>
                </c:pt>
              </c:numCache>
            </c:numRef>
          </c:yVal>
        </c:ser>
        <c:ser>
          <c:idx val="9"/>
          <c:order val="9"/>
          <c:tx>
            <c:strRef>
              <c:f>'OD-Dilution'!$A$11</c:f>
              <c:strCache>
                <c:ptCount val="1"/>
                <c:pt idx="0">
                  <c:v>BL 42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'OD-Dilution'!$B$11:$F$11</c:f>
              <c:numCache>
                <c:formatCode>General</c:formatCode>
                <c:ptCount val="5"/>
                <c:pt idx="0">
                  <c:v>0.804</c:v>
                </c:pt>
                <c:pt idx="1">
                  <c:v>0.5256</c:v>
                </c:pt>
                <c:pt idx="2">
                  <c:v>0.3392</c:v>
                </c:pt>
                <c:pt idx="3">
                  <c:v>0.1552</c:v>
                </c:pt>
                <c:pt idx="4">
                  <c:v>0.0712</c:v>
                </c:pt>
              </c:numCache>
            </c:numRef>
          </c:yVal>
        </c:ser>
        <c:ser>
          <c:idx val="10"/>
          <c:order val="10"/>
          <c:tx>
            <c:strRef>
              <c:f>'OD-Dilution'!$A$12</c:f>
              <c:strCache>
                <c:ptCount val="1"/>
                <c:pt idx="0">
                  <c:v>BL 41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'OD-Dilution'!$B$12:$F$12</c:f>
              <c:numCache>
                <c:formatCode>General</c:formatCode>
                <c:ptCount val="5"/>
                <c:pt idx="0">
                  <c:v>0.808</c:v>
                </c:pt>
                <c:pt idx="1">
                  <c:v>0.5232</c:v>
                </c:pt>
                <c:pt idx="2">
                  <c:v>0.3072</c:v>
                </c:pt>
                <c:pt idx="3">
                  <c:v>0.0956</c:v>
                </c:pt>
                <c:pt idx="4">
                  <c:v>0.0416</c:v>
                </c:pt>
              </c:numCache>
            </c:numRef>
          </c:yVal>
        </c:ser>
        <c:ser>
          <c:idx val="11"/>
          <c:order val="11"/>
          <c:tx>
            <c:strRef>
              <c:f>'OD-Dilution'!$A$13</c:f>
              <c:strCache>
                <c:ptCount val="1"/>
                <c:pt idx="0">
                  <c:v>BL 4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'OD-Dilution'!$B$13:$F$13</c:f>
              <c:numCache>
                <c:formatCode>General</c:formatCode>
                <c:ptCount val="5"/>
                <c:pt idx="0">
                  <c:v>0.7608</c:v>
                </c:pt>
                <c:pt idx="1">
                  <c:v>0.5008</c:v>
                </c:pt>
                <c:pt idx="2">
                  <c:v>0.2916</c:v>
                </c:pt>
                <c:pt idx="3">
                  <c:v>0.1464</c:v>
                </c:pt>
                <c:pt idx="4">
                  <c:v>0.0472</c:v>
                </c:pt>
              </c:numCache>
            </c:numRef>
          </c:yVal>
        </c:ser>
        <c:ser>
          <c:idx val="12"/>
          <c:order val="12"/>
          <c:tx>
            <c:strRef>
              <c:f>'OD-Dilution'!$A$14</c:f>
              <c:strCache>
                <c:ptCount val="1"/>
                <c:pt idx="0">
                  <c:v>BL 2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'OD-Dilution'!$B$14:$F$14</c:f>
              <c:numCache>
                <c:formatCode>General</c:formatCode>
                <c:ptCount val="5"/>
                <c:pt idx="0">
                  <c:v>0.3632</c:v>
                </c:pt>
                <c:pt idx="1">
                  <c:v>0.2692</c:v>
                </c:pt>
                <c:pt idx="2">
                  <c:v>0.1388</c:v>
                </c:pt>
                <c:pt idx="3">
                  <c:v>0.0736</c:v>
                </c:pt>
                <c:pt idx="4">
                  <c:v>0.032</c:v>
                </c:pt>
              </c:numCache>
            </c:numRef>
          </c:yVal>
        </c:ser>
        <c:ser>
          <c:idx val="13"/>
          <c:order val="13"/>
          <c:tx>
            <c:strRef>
              <c:f>'OD-Dilution'!$A$15</c:f>
              <c:strCache>
                <c:ptCount val="1"/>
                <c:pt idx="0">
                  <c:v>BL 7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'OD-Dilution'!$B$15:$F$15</c:f>
              <c:numCache>
                <c:formatCode>General</c:formatCode>
                <c:ptCount val="5"/>
                <c:pt idx="0">
                  <c:v>0.434</c:v>
                </c:pt>
                <c:pt idx="1">
                  <c:v>0.3544</c:v>
                </c:pt>
                <c:pt idx="2">
                  <c:v>0.192</c:v>
                </c:pt>
                <c:pt idx="3">
                  <c:v>0.1008</c:v>
                </c:pt>
                <c:pt idx="4">
                  <c:v>0.0524</c:v>
                </c:pt>
              </c:numCache>
            </c:numRef>
          </c:yVal>
        </c:ser>
        <c:ser>
          <c:idx val="14"/>
          <c:order val="14"/>
          <c:tx>
            <c:strRef>
              <c:f>'OD-Dilution'!$A$16</c:f>
              <c:strCache>
                <c:ptCount val="1"/>
                <c:pt idx="0">
                  <c:v>BL 49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'OD-Dilution'!$B$16:$F$16</c:f>
              <c:numCache>
                <c:formatCode>General</c:formatCode>
                <c:ptCount val="5"/>
                <c:pt idx="0">
                  <c:v>0.8592</c:v>
                </c:pt>
                <c:pt idx="1">
                  <c:v>0.5392</c:v>
                </c:pt>
                <c:pt idx="2">
                  <c:v>0.34</c:v>
                </c:pt>
                <c:pt idx="3">
                  <c:v>0.1664</c:v>
                </c:pt>
                <c:pt idx="4">
                  <c:v>0.0564</c:v>
                </c:pt>
              </c:numCache>
            </c:numRef>
          </c:yVal>
        </c:ser>
        <c:ser>
          <c:idx val="15"/>
          <c:order val="15"/>
          <c:tx>
            <c:strRef>
              <c:f>'OD-Dilution'!$A$17</c:f>
              <c:strCache>
                <c:ptCount val="1"/>
                <c:pt idx="0">
                  <c:v>BL 16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'OD-Dilution'!$B$17:$F$17</c:f>
              <c:numCache>
                <c:formatCode>General</c:formatCode>
                <c:ptCount val="5"/>
                <c:pt idx="0">
                  <c:v>0.3948</c:v>
                </c:pt>
                <c:pt idx="1">
                  <c:v>0.34</c:v>
                </c:pt>
                <c:pt idx="2">
                  <c:v>0.1904</c:v>
                </c:pt>
                <c:pt idx="3">
                  <c:v>0.0816</c:v>
                </c:pt>
                <c:pt idx="4">
                  <c:v>0.028</c:v>
                </c:pt>
              </c:numCache>
            </c:numRef>
          </c:yVal>
        </c:ser>
        <c:ser>
          <c:idx val="16"/>
          <c:order val="16"/>
          <c:tx>
            <c:strRef>
              <c:f>'OD-Dilution'!$A$18</c:f>
              <c:strCache>
                <c:ptCount val="1"/>
                <c:pt idx="0">
                  <c:v>BL 43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'OD-Dilution'!$B$18:$F$18</c:f>
              <c:numCache>
                <c:formatCode>General</c:formatCode>
                <c:ptCount val="5"/>
                <c:pt idx="0">
                  <c:v>0.7616</c:v>
                </c:pt>
                <c:pt idx="1">
                  <c:v>0.4796</c:v>
                </c:pt>
                <c:pt idx="2">
                  <c:v>0.3108</c:v>
                </c:pt>
                <c:pt idx="3">
                  <c:v>0.1248</c:v>
                </c:pt>
                <c:pt idx="4">
                  <c:v>0.0688</c:v>
                </c:pt>
              </c:numCache>
            </c:numRef>
          </c:yVal>
        </c:ser>
        <c:ser>
          <c:idx val="17"/>
          <c:order val="17"/>
          <c:tx>
            <c:strRef>
              <c:f>'OD-Dilution'!$A$19</c:f>
              <c:strCache>
                <c:ptCount val="1"/>
                <c:pt idx="0">
                  <c:v>BL 61-1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'OD-Dilution'!$B$19:$F$19</c:f>
              <c:numCache>
                <c:formatCode>General</c:formatCode>
                <c:ptCount val="5"/>
                <c:pt idx="0">
                  <c:v>0.9096</c:v>
                </c:pt>
                <c:pt idx="1">
                  <c:v>0.552</c:v>
                </c:pt>
                <c:pt idx="2">
                  <c:v>0.3668</c:v>
                </c:pt>
                <c:pt idx="3">
                  <c:v>0.1636</c:v>
                </c:pt>
                <c:pt idx="4">
                  <c:v>0.068</c:v>
                </c:pt>
              </c:numCache>
            </c:numRef>
          </c:yVal>
        </c:ser>
        <c:ser>
          <c:idx val="18"/>
          <c:order val="18"/>
          <c:tx>
            <c:strRef>
              <c:f>'OD-Dilution'!$A$20</c:f>
              <c:strCache>
                <c:ptCount val="1"/>
                <c:pt idx="0">
                  <c:v>BL 31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'OD-Dilution'!$B$20:$F$20</c:f>
              <c:numCache>
                <c:formatCode>General</c:formatCode>
                <c:ptCount val="5"/>
                <c:pt idx="0">
                  <c:v>0.7</c:v>
                </c:pt>
                <c:pt idx="1">
                  <c:v>0.4204</c:v>
                </c:pt>
                <c:pt idx="2">
                  <c:v>0.26</c:v>
                </c:pt>
                <c:pt idx="3">
                  <c:v>0.1088</c:v>
                </c:pt>
                <c:pt idx="4">
                  <c:v>0.0484</c:v>
                </c:pt>
              </c:numCache>
            </c:numRef>
          </c:yVal>
        </c:ser>
        <c:ser>
          <c:idx val="19"/>
          <c:order val="19"/>
          <c:tx>
            <c:strRef>
              <c:f>'OD-Dilution'!$A$21</c:f>
              <c:strCache>
                <c:ptCount val="1"/>
                <c:pt idx="0">
                  <c:v>BL 72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'OD-Dilution'!$B$21:$F$21</c:f>
              <c:numCache>
                <c:formatCode>General</c:formatCode>
                <c:ptCount val="5"/>
                <c:pt idx="0">
                  <c:v>0.5184</c:v>
                </c:pt>
                <c:pt idx="1">
                  <c:v>0.4268</c:v>
                </c:pt>
                <c:pt idx="2">
                  <c:v>0.2012</c:v>
                </c:pt>
                <c:pt idx="3">
                  <c:v>0.0696</c:v>
                </c:pt>
                <c:pt idx="4">
                  <c:v>0.0524</c:v>
                </c:pt>
              </c:numCache>
            </c:numRef>
          </c:yVal>
        </c:ser>
        <c:ser>
          <c:idx val="20"/>
          <c:order val="20"/>
          <c:tx>
            <c:strRef>
              <c:f>'OD-Dilution'!$A$22</c:f>
              <c:strCache>
                <c:ptCount val="1"/>
                <c:pt idx="0">
                  <c:v>BL 26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'OD-Dilution'!$B$22:$F$22</c:f>
              <c:numCache>
                <c:formatCode>General</c:formatCode>
                <c:ptCount val="5"/>
                <c:pt idx="0">
                  <c:v>0.8336</c:v>
                </c:pt>
                <c:pt idx="1">
                  <c:v>0.4856</c:v>
                </c:pt>
                <c:pt idx="2">
                  <c:v>0.324</c:v>
                </c:pt>
                <c:pt idx="3">
                  <c:v>0.1672</c:v>
                </c:pt>
                <c:pt idx="4">
                  <c:v>0.0848</c:v>
                </c:pt>
              </c:numCache>
            </c:numRef>
          </c:yVal>
        </c:ser>
        <c:ser>
          <c:idx val="21"/>
          <c:order val="21"/>
          <c:tx>
            <c:strRef>
              <c:f>'OD-Dilution'!$A$23</c:f>
              <c:strCache>
                <c:ptCount val="1"/>
                <c:pt idx="0">
                  <c:v>BL 56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'OD-Dilution'!$B$23:$F$23</c:f>
              <c:numCache>
                <c:formatCode>General</c:formatCode>
                <c:ptCount val="5"/>
                <c:pt idx="0">
                  <c:v>0.838</c:v>
                </c:pt>
                <c:pt idx="1">
                  <c:v>0.4576</c:v>
                </c:pt>
                <c:pt idx="2">
                  <c:v>0.2812</c:v>
                </c:pt>
                <c:pt idx="3">
                  <c:v>0.1076</c:v>
                </c:pt>
                <c:pt idx="4">
                  <c:v>0.032</c:v>
                </c:pt>
              </c:numCache>
            </c:numRef>
          </c:yVal>
        </c:ser>
        <c:ser>
          <c:idx val="22"/>
          <c:order val="22"/>
          <c:tx>
            <c:strRef>
              <c:f>'OD-Dilution'!$A$24</c:f>
              <c:strCache>
                <c:ptCount val="1"/>
                <c:pt idx="0">
                  <c:v>PAO1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'OD-Dilution'!$B$24:$F$24</c:f>
              <c:numCache>
                <c:formatCode>General</c:formatCode>
                <c:ptCount val="5"/>
                <c:pt idx="0">
                  <c:v>0.8084</c:v>
                </c:pt>
                <c:pt idx="1">
                  <c:v>0.4616</c:v>
                </c:pt>
                <c:pt idx="2">
                  <c:v>0.2892</c:v>
                </c:pt>
                <c:pt idx="3">
                  <c:v>0.1492</c:v>
                </c:pt>
                <c:pt idx="4">
                  <c:v>0.0776</c:v>
                </c:pt>
              </c:numCache>
            </c:numRef>
          </c:yVal>
        </c:ser>
        <c:ser>
          <c:idx val="23"/>
          <c:order val="23"/>
          <c:tx>
            <c:strRef>
              <c:f>'OD-Dilution'!$A$25</c:f>
              <c:strCache>
                <c:ptCount val="1"/>
                <c:pt idx="0">
                  <c:v>BL 1 (#2)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'OD-Dilution'!$B$25:$F$25</c:f>
              <c:numCache>
                <c:formatCode>General</c:formatCode>
                <c:ptCount val="5"/>
                <c:pt idx="0">
                  <c:v>0.496533333333333</c:v>
                </c:pt>
                <c:pt idx="1">
                  <c:v>0.287333333333333</c:v>
                </c:pt>
                <c:pt idx="2">
                  <c:v>0.179866666666667</c:v>
                </c:pt>
                <c:pt idx="3">
                  <c:v>0.0964</c:v>
                </c:pt>
                <c:pt idx="4">
                  <c:v>0.0561333333333333</c:v>
                </c:pt>
              </c:numCache>
            </c:numRef>
          </c:yVal>
        </c:ser>
        <c:ser>
          <c:idx val="24"/>
          <c:order val="24"/>
          <c:tx>
            <c:strRef>
              <c:f>'OD-Dilution'!$A$26</c:f>
              <c:strCache>
                <c:ptCount val="1"/>
                <c:pt idx="0">
                  <c:v>BL 86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'OD-Dilution'!$B$26:$F$26</c:f>
              <c:numCache>
                <c:formatCode>General</c:formatCode>
                <c:ptCount val="5"/>
                <c:pt idx="0">
                  <c:v>0.8636</c:v>
                </c:pt>
                <c:pt idx="1">
                  <c:v>0.4592</c:v>
                </c:pt>
                <c:pt idx="2">
                  <c:v>0.3016</c:v>
                </c:pt>
                <c:pt idx="3">
                  <c:v>0.122</c:v>
                </c:pt>
                <c:pt idx="4">
                  <c:v>0.0492</c:v>
                </c:pt>
              </c:numCache>
            </c:numRef>
          </c:yVal>
        </c:ser>
        <c:ser>
          <c:idx val="25"/>
          <c:order val="25"/>
          <c:tx>
            <c:strRef>
              <c:f>'OD-Dilution'!$A$27</c:f>
              <c:strCache>
                <c:ptCount val="1"/>
                <c:pt idx="0">
                  <c:v>BL 93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'OD-Dilution'!$B$27:$F$27</c:f>
              <c:numCache>
                <c:formatCode>General</c:formatCode>
                <c:ptCount val="5"/>
                <c:pt idx="0">
                  <c:v>0.71</c:v>
                </c:pt>
                <c:pt idx="1">
                  <c:v>0.3768</c:v>
                </c:pt>
                <c:pt idx="2">
                  <c:v>0.2268</c:v>
                </c:pt>
                <c:pt idx="3">
                  <c:v>0.094</c:v>
                </c:pt>
                <c:pt idx="4">
                  <c:v>0.0492</c:v>
                </c:pt>
              </c:numCache>
            </c:numRef>
          </c:yVal>
        </c:ser>
        <c:ser>
          <c:idx val="26"/>
          <c:order val="26"/>
          <c:tx>
            <c:strRef>
              <c:f>'OD-Dilution'!$A$28</c:f>
              <c:strCache>
                <c:ptCount val="1"/>
                <c:pt idx="0">
                  <c:v>BL 97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'OD-Dilution'!$B$28:$F$28</c:f>
              <c:numCache>
                <c:formatCode>General</c:formatCode>
                <c:ptCount val="5"/>
                <c:pt idx="0">
                  <c:v>0.6876</c:v>
                </c:pt>
                <c:pt idx="1">
                  <c:v>0.3496</c:v>
                </c:pt>
                <c:pt idx="2">
                  <c:v>0.2216</c:v>
                </c:pt>
                <c:pt idx="3">
                  <c:v>0.1028</c:v>
                </c:pt>
                <c:pt idx="4">
                  <c:v>0.0444</c:v>
                </c:pt>
              </c:numCache>
            </c:numRef>
          </c:yVal>
        </c:ser>
        <c:ser>
          <c:idx val="27"/>
          <c:order val="27"/>
          <c:tx>
            <c:strRef>
              <c:f>'OD-Dilution'!$A$29</c:f>
              <c:strCache>
                <c:ptCount val="1"/>
                <c:pt idx="0">
                  <c:v>BL 36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'OD-Dilution'!$B$29:$F$29</c:f>
              <c:numCache>
                <c:formatCode>General</c:formatCode>
                <c:ptCount val="5"/>
                <c:pt idx="0">
                  <c:v>0.6572</c:v>
                </c:pt>
                <c:pt idx="1">
                  <c:v>0.3204</c:v>
                </c:pt>
                <c:pt idx="2">
                  <c:v>0.1892</c:v>
                </c:pt>
                <c:pt idx="3">
                  <c:v>0.078</c:v>
                </c:pt>
                <c:pt idx="4">
                  <c:v>0.028</c:v>
                </c:pt>
              </c:numCache>
            </c:numRef>
          </c:yVal>
        </c:ser>
        <c:ser>
          <c:idx val="28"/>
          <c:order val="28"/>
          <c:tx>
            <c:strRef>
              <c:f>'OD-Dilution'!$A$30</c:f>
              <c:strCache>
                <c:ptCount val="1"/>
                <c:pt idx="0">
                  <c:v>BL 48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'OD-Dilution'!$B$30:$F$30</c:f>
              <c:numCache>
                <c:formatCode>General</c:formatCode>
                <c:ptCount val="5"/>
                <c:pt idx="0">
                  <c:v>0.7688</c:v>
                </c:pt>
                <c:pt idx="1">
                  <c:v>0.3516</c:v>
                </c:pt>
                <c:pt idx="2">
                  <c:v>0.1864</c:v>
                </c:pt>
                <c:pt idx="3">
                  <c:v>0.0864</c:v>
                </c:pt>
                <c:pt idx="4">
                  <c:v>0.032</c:v>
                </c:pt>
              </c:numCache>
            </c:numRef>
          </c:yVal>
        </c:ser>
        <c:ser>
          <c:idx val="29"/>
          <c:order val="29"/>
          <c:tx>
            <c:strRef>
              <c:f>'OD-Dilution'!$A$31</c:f>
              <c:strCache>
                <c:ptCount val="1"/>
                <c:pt idx="0">
                  <c:v>BL 63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'OD-Dilution'!$B$31:$F$31</c:f>
              <c:numCache>
                <c:formatCode>General</c:formatCode>
                <c:ptCount val="5"/>
                <c:pt idx="0">
                  <c:v>0.7484</c:v>
                </c:pt>
                <c:pt idx="1">
                  <c:v>0.3272</c:v>
                </c:pt>
                <c:pt idx="2">
                  <c:v>0.1944</c:v>
                </c:pt>
                <c:pt idx="3">
                  <c:v>0.0716</c:v>
                </c:pt>
                <c:pt idx="4">
                  <c:v>0.0444</c:v>
                </c:pt>
              </c:numCache>
            </c:numRef>
          </c:yVal>
        </c:ser>
        <c:ser>
          <c:idx val="30"/>
          <c:order val="30"/>
          <c:tx>
            <c:strRef>
              <c:f>'OD-Dilution'!$A$32</c:f>
              <c:strCache>
                <c:ptCount val="1"/>
                <c:pt idx="0">
                  <c:v>BL 68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'OD-Dilution'!$B$32:$F$32</c:f>
              <c:numCache>
                <c:formatCode>General</c:formatCode>
                <c:ptCount val="5"/>
                <c:pt idx="0">
                  <c:v>0.8412</c:v>
                </c:pt>
                <c:pt idx="1">
                  <c:v>0.3624</c:v>
                </c:pt>
                <c:pt idx="2">
                  <c:v>0.214</c:v>
                </c:pt>
                <c:pt idx="3">
                  <c:v>0.0924</c:v>
                </c:pt>
                <c:pt idx="4">
                  <c:v>0.036</c:v>
                </c:pt>
              </c:numCache>
            </c:numRef>
          </c:yVal>
        </c:ser>
        <c:ser>
          <c:idx val="31"/>
          <c:order val="31"/>
          <c:tx>
            <c:strRef>
              <c:f>'OD-Dilution'!$A$33</c:f>
              <c:strCache>
                <c:ptCount val="1"/>
                <c:pt idx="0">
                  <c:v>BL 22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'OD-Dilution'!$B$33:$F$33</c:f>
              <c:numCache>
                <c:formatCode>General</c:formatCode>
                <c:ptCount val="5"/>
                <c:pt idx="0">
                  <c:v>0.7648</c:v>
                </c:pt>
                <c:pt idx="1">
                  <c:v>0.3204</c:v>
                </c:pt>
                <c:pt idx="2">
                  <c:v>0.1736</c:v>
                </c:pt>
                <c:pt idx="3">
                  <c:v>0.0712</c:v>
                </c:pt>
                <c:pt idx="4">
                  <c:v>0.02</c:v>
                </c:pt>
              </c:numCache>
            </c:numRef>
          </c:yVal>
        </c:ser>
        <c:ser>
          <c:idx val="32"/>
          <c:order val="32"/>
          <c:tx>
            <c:strRef>
              <c:f>'OD-Dilution'!$A$34</c:f>
              <c:strCache>
                <c:ptCount val="1"/>
                <c:pt idx="0">
                  <c:v>BL 94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'OD-Dilution'!$B$34:$F$34</c:f>
              <c:numCache>
                <c:formatCode>General</c:formatCode>
                <c:ptCount val="5"/>
                <c:pt idx="0">
                  <c:v>0.8884</c:v>
                </c:pt>
                <c:pt idx="1">
                  <c:v>0.3676</c:v>
                </c:pt>
                <c:pt idx="2">
                  <c:v>0.2052</c:v>
                </c:pt>
                <c:pt idx="3">
                  <c:v>0.0748</c:v>
                </c:pt>
                <c:pt idx="4">
                  <c:v>0.0252</c:v>
                </c:pt>
              </c:numCache>
            </c:numRef>
          </c:yVal>
        </c:ser>
        <c:ser>
          <c:idx val="33"/>
          <c:order val="33"/>
          <c:tx>
            <c:strRef>
              <c:f>'OD-Dilution'!$A$35</c:f>
              <c:strCache>
                <c:ptCount val="1"/>
                <c:pt idx="0">
                  <c:v>BL 70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'OD-Dilution'!$B$35:$F$35</c:f>
              <c:numCache>
                <c:formatCode>General</c:formatCode>
                <c:ptCount val="5"/>
                <c:pt idx="0">
                  <c:v>0.8852</c:v>
                </c:pt>
                <c:pt idx="1">
                  <c:v>0.3636</c:v>
                </c:pt>
                <c:pt idx="2">
                  <c:v>0.182</c:v>
                </c:pt>
                <c:pt idx="3">
                  <c:v>0.0656</c:v>
                </c:pt>
                <c:pt idx="4">
                  <c:v>0.032</c:v>
                </c:pt>
              </c:numCache>
            </c:numRef>
          </c:yVal>
        </c:ser>
        <c:ser>
          <c:idx val="34"/>
          <c:order val="34"/>
          <c:tx>
            <c:strRef>
              <c:f>'OD-Dilution'!$A$36</c:f>
              <c:strCache>
                <c:ptCount val="1"/>
                <c:pt idx="0">
                  <c:v>BL 32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'OD-Dilution'!$B$36:$F$36</c:f>
              <c:numCache>
                <c:formatCode>General</c:formatCode>
                <c:ptCount val="5"/>
                <c:pt idx="0">
                  <c:v>0.8596</c:v>
                </c:pt>
                <c:pt idx="1">
                  <c:v>0.3344</c:v>
                </c:pt>
                <c:pt idx="2">
                  <c:v>0.2096</c:v>
                </c:pt>
                <c:pt idx="3">
                  <c:v>0.0868</c:v>
                </c:pt>
                <c:pt idx="4">
                  <c:v>0.0448</c:v>
                </c:pt>
              </c:numCache>
            </c:numRef>
          </c:yVal>
        </c:ser>
        <c:ser>
          <c:idx val="35"/>
          <c:order val="35"/>
          <c:tx>
            <c:strRef>
              <c:f>'OD-Dilution'!$A$37</c:f>
              <c:strCache>
                <c:ptCount val="1"/>
                <c:pt idx="0">
                  <c:v>BL 108</c:v>
                </c:pt>
              </c:strCache>
            </c:strRef>
          </c:tx>
          <c:xVal>
            <c:numRef>
              <c:f>'OD-Dilution'!$B$1:$F$1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'OD-Dilution'!$B$37:$F$37</c:f>
              <c:numCache>
                <c:formatCode>General</c:formatCode>
                <c:ptCount val="5"/>
                <c:pt idx="0">
                  <c:v>0.8148</c:v>
                </c:pt>
                <c:pt idx="1">
                  <c:v>0.2768</c:v>
                </c:pt>
                <c:pt idx="2">
                  <c:v>0.1476</c:v>
                </c:pt>
                <c:pt idx="3">
                  <c:v>0.0524</c:v>
                </c:pt>
                <c:pt idx="4">
                  <c:v>0.018</c:v>
                </c:pt>
              </c:numCache>
            </c:numRef>
          </c:yVal>
        </c:ser>
        <c:axId val="510244472"/>
        <c:axId val="510251368"/>
      </c:scatterChart>
      <c:valAx>
        <c:axId val="510244472"/>
        <c:scaling>
          <c:orientation val="minMax"/>
          <c:max val="1.1"/>
          <c:min val="0.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Dilution</a:t>
                </a:r>
              </a:p>
            </c:rich>
          </c:tx>
          <c:layout/>
        </c:title>
        <c:numFmt formatCode="General" sourceLinked="1"/>
        <c:tickLblPos val="nextTo"/>
        <c:crossAx val="510251368"/>
        <c:crosses val="autoZero"/>
        <c:crossBetween val="midCat"/>
      </c:valAx>
      <c:valAx>
        <c:axId val="51025136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OD 600</a:t>
                </a:r>
              </a:p>
            </c:rich>
          </c:tx>
          <c:layout/>
        </c:title>
        <c:numFmt formatCode="General" sourceLinked="1"/>
        <c:tickLblPos val="nextTo"/>
        <c:crossAx val="5102444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53391735494727"/>
          <c:y val="0.0575456525381136"/>
          <c:w val="0.236820336283413"/>
          <c:h val="0.884908527391523"/>
        </c:manualLayout>
      </c:layout>
    </c:legend>
    <c:plotVisOnly val="1"/>
  </c:chart>
  <c:txPr>
    <a:bodyPr/>
    <a:lstStyle/>
    <a:p>
      <a:pPr>
        <a:defRPr sz="14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plotArea>
      <c:layout/>
      <c:scatterChart>
        <c:scatterStyle val="lineMarker"/>
        <c:ser>
          <c:idx val="0"/>
          <c:order val="0"/>
          <c:tx>
            <c:strRef>
              <c:f>'Dilution-CFU'!$A$2</c:f>
              <c:strCache>
                <c:ptCount val="1"/>
                <c:pt idx="0">
                  <c:v>BL 86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'Dilution-CFU'!$B$2:$F$2</c:f>
              <c:numCache>
                <c:formatCode>0.00E+00</c:formatCode>
                <c:ptCount val="5"/>
                <c:pt idx="0">
                  <c:v>5.93E8</c:v>
                </c:pt>
                <c:pt idx="1">
                  <c:v>4.56E8</c:v>
                </c:pt>
                <c:pt idx="2">
                  <c:v>2.68E8</c:v>
                </c:pt>
                <c:pt idx="3">
                  <c:v>8.9E7</c:v>
                </c:pt>
                <c:pt idx="4">
                  <c:v>4.25E7</c:v>
                </c:pt>
              </c:numCache>
            </c:numRef>
          </c:yVal>
        </c:ser>
        <c:ser>
          <c:idx val="1"/>
          <c:order val="1"/>
          <c:tx>
            <c:strRef>
              <c:f>'Dilution-CFU'!$A$3</c:f>
              <c:strCache>
                <c:ptCount val="1"/>
                <c:pt idx="0">
                  <c:v>BL 2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'Dilution-CFU'!$B$3:$F$3</c:f>
              <c:numCache>
                <c:formatCode>0.00E+00</c:formatCode>
                <c:ptCount val="5"/>
                <c:pt idx="0">
                  <c:v>2.92E8</c:v>
                </c:pt>
                <c:pt idx="1">
                  <c:v>1.96E8</c:v>
                </c:pt>
                <c:pt idx="2">
                  <c:v>1.25E8</c:v>
                </c:pt>
                <c:pt idx="3">
                  <c:v>5.02E7</c:v>
                </c:pt>
                <c:pt idx="4">
                  <c:v>2.81E7</c:v>
                </c:pt>
              </c:numCache>
            </c:numRef>
          </c:yVal>
        </c:ser>
        <c:ser>
          <c:idx val="2"/>
          <c:order val="2"/>
          <c:tx>
            <c:strRef>
              <c:f>'Dilution-CFU'!$A$4</c:f>
              <c:strCache>
                <c:ptCount val="1"/>
                <c:pt idx="0">
                  <c:v>BL 74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'Dilution-CFU'!$B$4:$F$4</c:f>
              <c:numCache>
                <c:formatCode>0.00E+00</c:formatCode>
                <c:ptCount val="5"/>
                <c:pt idx="0">
                  <c:v>9.14E8</c:v>
                </c:pt>
                <c:pt idx="1">
                  <c:v>6.39E8</c:v>
                </c:pt>
                <c:pt idx="2">
                  <c:v>4.12E8</c:v>
                </c:pt>
                <c:pt idx="3">
                  <c:v>1.19E8</c:v>
                </c:pt>
                <c:pt idx="4">
                  <c:v>8.67E7</c:v>
                </c:pt>
              </c:numCache>
            </c:numRef>
          </c:yVal>
        </c:ser>
        <c:ser>
          <c:idx val="3"/>
          <c:order val="3"/>
          <c:tx>
            <c:strRef>
              <c:f>'Dilution-CFU'!$A$5</c:f>
              <c:strCache>
                <c:ptCount val="1"/>
                <c:pt idx="0">
                  <c:v>BL 4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'Dilution-CFU'!$B$5:$F$5</c:f>
              <c:numCache>
                <c:formatCode>0.00E+00</c:formatCode>
                <c:ptCount val="5"/>
                <c:pt idx="0">
                  <c:v>5.07E8</c:v>
                </c:pt>
                <c:pt idx="1">
                  <c:v>3.37E8</c:v>
                </c:pt>
                <c:pt idx="2">
                  <c:v>1.95E8</c:v>
                </c:pt>
                <c:pt idx="3">
                  <c:v>9.12E7</c:v>
                </c:pt>
                <c:pt idx="4">
                  <c:v>3.14E7</c:v>
                </c:pt>
              </c:numCache>
            </c:numRef>
          </c:yVal>
        </c:ser>
        <c:ser>
          <c:idx val="4"/>
          <c:order val="4"/>
          <c:tx>
            <c:strRef>
              <c:f>'Dilution-CFU'!$A$6</c:f>
              <c:strCache>
                <c:ptCount val="1"/>
                <c:pt idx="0">
                  <c:v>BL 1 (#2)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'Dilution-CFU'!$B$6:$F$6</c:f>
              <c:numCache>
                <c:formatCode>0.00E+00</c:formatCode>
                <c:ptCount val="5"/>
                <c:pt idx="0">
                  <c:v>3.94E8</c:v>
                </c:pt>
                <c:pt idx="1">
                  <c:v>3.12E8</c:v>
                </c:pt>
                <c:pt idx="2">
                  <c:v>2.29E8</c:v>
                </c:pt>
                <c:pt idx="3">
                  <c:v>1.07E8</c:v>
                </c:pt>
                <c:pt idx="4">
                  <c:v>4.41E7</c:v>
                </c:pt>
              </c:numCache>
            </c:numRef>
          </c:yVal>
        </c:ser>
        <c:ser>
          <c:idx val="5"/>
          <c:order val="5"/>
          <c:tx>
            <c:strRef>
              <c:f>'Dilution-CFU'!$A$7</c:f>
              <c:strCache>
                <c:ptCount val="1"/>
                <c:pt idx="0">
                  <c:v>BL 93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'Dilution-CFU'!$B$7:$F$7</c:f>
              <c:numCache>
                <c:formatCode>0.00E+00</c:formatCode>
                <c:ptCount val="5"/>
                <c:pt idx="0">
                  <c:v>6.77E8</c:v>
                </c:pt>
                <c:pt idx="1">
                  <c:v>4.25E8</c:v>
                </c:pt>
                <c:pt idx="2">
                  <c:v>2.72E8</c:v>
                </c:pt>
                <c:pt idx="3">
                  <c:v>8.7E7</c:v>
                </c:pt>
                <c:pt idx="4">
                  <c:v>3.43E7</c:v>
                </c:pt>
              </c:numCache>
            </c:numRef>
          </c:yVal>
        </c:ser>
        <c:ser>
          <c:idx val="6"/>
          <c:order val="6"/>
          <c:tx>
            <c:strRef>
              <c:f>'Dilution-CFU'!$A$8</c:f>
              <c:strCache>
                <c:ptCount val="1"/>
                <c:pt idx="0">
                  <c:v>BL 80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'Dilution-CFU'!$B$8:$F$8</c:f>
              <c:numCache>
                <c:formatCode>0.00E+00</c:formatCode>
                <c:ptCount val="5"/>
                <c:pt idx="0">
                  <c:v>3.68E8</c:v>
                </c:pt>
                <c:pt idx="1">
                  <c:v>2.65E8</c:v>
                </c:pt>
                <c:pt idx="2">
                  <c:v>1.75E8</c:v>
                </c:pt>
                <c:pt idx="3">
                  <c:v>1.21E8</c:v>
                </c:pt>
                <c:pt idx="4">
                  <c:v>7.78E7</c:v>
                </c:pt>
              </c:numCache>
            </c:numRef>
          </c:yVal>
        </c:ser>
        <c:ser>
          <c:idx val="7"/>
          <c:order val="7"/>
          <c:tx>
            <c:strRef>
              <c:f>'Dilution-CFU'!$A$9</c:f>
              <c:strCache>
                <c:ptCount val="1"/>
                <c:pt idx="0">
                  <c:v>PAO1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'Dilution-CFU'!$B$9:$F$9</c:f>
              <c:numCache>
                <c:formatCode>0.00E+00</c:formatCode>
                <c:ptCount val="5"/>
                <c:pt idx="0">
                  <c:v>3.92E8</c:v>
                </c:pt>
                <c:pt idx="1">
                  <c:v>2.83333333333333E8</c:v>
                </c:pt>
                <c:pt idx="2">
                  <c:v>2.06E8</c:v>
                </c:pt>
                <c:pt idx="3">
                  <c:v>1.37142857142857E8</c:v>
                </c:pt>
                <c:pt idx="4">
                  <c:v>5.6E7</c:v>
                </c:pt>
              </c:numCache>
            </c:numRef>
          </c:yVal>
        </c:ser>
        <c:ser>
          <c:idx val="8"/>
          <c:order val="8"/>
          <c:tx>
            <c:strRef>
              <c:f>'Dilution-CFU'!$A$10</c:f>
              <c:strCache>
                <c:ptCount val="1"/>
                <c:pt idx="0">
                  <c:v>BL 89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'Dilution-CFU'!$B$10:$F$10</c:f>
              <c:numCache>
                <c:formatCode>0.00E+00</c:formatCode>
                <c:ptCount val="5"/>
                <c:pt idx="0">
                  <c:v>3.46E8</c:v>
                </c:pt>
                <c:pt idx="2">
                  <c:v>2.1E8</c:v>
                </c:pt>
                <c:pt idx="3">
                  <c:v>9.5E7</c:v>
                </c:pt>
                <c:pt idx="4">
                  <c:v>6.2E7</c:v>
                </c:pt>
              </c:numCache>
            </c:numRef>
          </c:yVal>
        </c:ser>
        <c:ser>
          <c:idx val="9"/>
          <c:order val="9"/>
          <c:tx>
            <c:strRef>
              <c:f>'Dilution-CFU'!$A$11</c:f>
              <c:strCache>
                <c:ptCount val="1"/>
                <c:pt idx="0">
                  <c:v>BL 60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'Dilution-CFU'!$B$11:$F$11</c:f>
              <c:numCache>
                <c:formatCode>0.00E+00</c:formatCode>
                <c:ptCount val="5"/>
                <c:pt idx="0">
                  <c:v>1.102E9</c:v>
                </c:pt>
                <c:pt idx="1">
                  <c:v>7.13E8</c:v>
                </c:pt>
                <c:pt idx="2">
                  <c:v>4.74E8</c:v>
                </c:pt>
                <c:pt idx="3">
                  <c:v>2.44E8</c:v>
                </c:pt>
                <c:pt idx="4">
                  <c:v>1.34E8</c:v>
                </c:pt>
              </c:numCache>
            </c:numRef>
          </c:yVal>
        </c:ser>
        <c:ser>
          <c:idx val="10"/>
          <c:order val="10"/>
          <c:tx>
            <c:strRef>
              <c:f>'Dilution-CFU'!$A$12</c:f>
              <c:strCache>
                <c:ptCount val="1"/>
                <c:pt idx="0">
                  <c:v>BL 26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'Dilution-CFU'!$B$12:$F$12</c:f>
              <c:numCache>
                <c:formatCode>0.00E+00</c:formatCode>
                <c:ptCount val="5"/>
                <c:pt idx="0">
                  <c:v>5.61E8</c:v>
                </c:pt>
                <c:pt idx="1">
                  <c:v>3.55E8</c:v>
                </c:pt>
                <c:pt idx="2">
                  <c:v>2.22E8</c:v>
                </c:pt>
                <c:pt idx="3">
                  <c:v>1.07E8</c:v>
                </c:pt>
                <c:pt idx="4">
                  <c:v>5.21E7</c:v>
                </c:pt>
              </c:numCache>
            </c:numRef>
          </c:yVal>
        </c:ser>
        <c:ser>
          <c:idx val="11"/>
          <c:order val="11"/>
          <c:tx>
            <c:strRef>
              <c:f>'Dilution-CFU'!$A$13</c:f>
              <c:strCache>
                <c:ptCount val="1"/>
                <c:pt idx="0">
                  <c:v>BL 56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'Dilution-CFU'!$B$13:$F$13</c:f>
              <c:numCache>
                <c:formatCode>0.00E+00</c:formatCode>
                <c:ptCount val="5"/>
                <c:pt idx="0">
                  <c:v>4.03E8</c:v>
                </c:pt>
                <c:pt idx="1">
                  <c:v>2.68888888888889E8</c:v>
                </c:pt>
                <c:pt idx="2">
                  <c:v>1.57E8</c:v>
                </c:pt>
                <c:pt idx="3">
                  <c:v>9.9E7</c:v>
                </c:pt>
                <c:pt idx="4">
                  <c:v>3.7E7</c:v>
                </c:pt>
              </c:numCache>
            </c:numRef>
          </c:yVal>
        </c:ser>
        <c:ser>
          <c:idx val="12"/>
          <c:order val="12"/>
          <c:tx>
            <c:strRef>
              <c:f>'Dilution-CFU'!$A$14</c:f>
              <c:strCache>
                <c:ptCount val="1"/>
                <c:pt idx="0">
                  <c:v>BL 72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'Dilution-CFU'!$B$14:$F$14</c:f>
              <c:numCache>
                <c:formatCode>0.00E+00</c:formatCode>
                <c:ptCount val="5"/>
                <c:pt idx="0">
                  <c:v>5.47E8</c:v>
                </c:pt>
                <c:pt idx="1">
                  <c:v>3.88E8</c:v>
                </c:pt>
                <c:pt idx="2">
                  <c:v>1.71E8</c:v>
                </c:pt>
                <c:pt idx="3">
                  <c:v>5.36E7</c:v>
                </c:pt>
                <c:pt idx="4">
                  <c:v>2.05E7</c:v>
                </c:pt>
              </c:numCache>
            </c:numRef>
          </c:yVal>
        </c:ser>
        <c:ser>
          <c:idx val="13"/>
          <c:order val="13"/>
          <c:tx>
            <c:strRef>
              <c:f>'Dilution-CFU'!$A$15</c:f>
              <c:strCache>
                <c:ptCount val="1"/>
                <c:pt idx="0">
                  <c:v>BL 47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'Dilution-CFU'!$B$15:$F$15</c:f>
              <c:numCache>
                <c:formatCode>0.00E+00</c:formatCode>
                <c:ptCount val="5"/>
                <c:pt idx="0">
                  <c:v>6.31E8</c:v>
                </c:pt>
                <c:pt idx="1">
                  <c:v>5.4E8</c:v>
                </c:pt>
                <c:pt idx="2">
                  <c:v>2.9E8</c:v>
                </c:pt>
                <c:pt idx="3">
                  <c:v>1.44E8</c:v>
                </c:pt>
                <c:pt idx="4">
                  <c:v>1.118E8</c:v>
                </c:pt>
              </c:numCache>
            </c:numRef>
          </c:yVal>
        </c:ser>
        <c:ser>
          <c:idx val="14"/>
          <c:order val="14"/>
          <c:tx>
            <c:strRef>
              <c:f>'Dilution-CFU'!$A$16</c:f>
              <c:strCache>
                <c:ptCount val="1"/>
                <c:pt idx="0">
                  <c:v>BL 61-1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'Dilution-CFU'!$B$16:$F$16</c:f>
              <c:numCache>
                <c:formatCode>0.00E+00</c:formatCode>
                <c:ptCount val="5"/>
                <c:pt idx="0">
                  <c:v>5.73E8</c:v>
                </c:pt>
                <c:pt idx="1">
                  <c:v>4.9E8</c:v>
                </c:pt>
                <c:pt idx="2">
                  <c:v>3.64E8</c:v>
                </c:pt>
                <c:pt idx="3">
                  <c:v>2.38E8</c:v>
                </c:pt>
                <c:pt idx="4">
                  <c:v>1.057E8</c:v>
                </c:pt>
              </c:numCache>
            </c:numRef>
          </c:yVal>
        </c:ser>
        <c:ser>
          <c:idx val="15"/>
          <c:order val="15"/>
          <c:tx>
            <c:strRef>
              <c:f>'Dilution-CFU'!$A$17</c:f>
              <c:strCache>
                <c:ptCount val="1"/>
                <c:pt idx="0">
                  <c:v>BL 48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'Dilution-CFU'!$B$17:$F$17</c:f>
              <c:numCache>
                <c:formatCode>0.00E+00</c:formatCode>
                <c:ptCount val="5"/>
                <c:pt idx="0">
                  <c:v>3.37E8</c:v>
                </c:pt>
                <c:pt idx="1">
                  <c:v>2.01E8</c:v>
                </c:pt>
                <c:pt idx="2">
                  <c:v>1.38E8</c:v>
                </c:pt>
                <c:pt idx="3">
                  <c:v>7.74E7</c:v>
                </c:pt>
                <c:pt idx="4">
                  <c:v>3.63E7</c:v>
                </c:pt>
              </c:numCache>
            </c:numRef>
          </c:yVal>
        </c:ser>
        <c:ser>
          <c:idx val="16"/>
          <c:order val="16"/>
          <c:tx>
            <c:strRef>
              <c:f>'Dilution-CFU'!$A$18</c:f>
              <c:strCache>
                <c:ptCount val="1"/>
                <c:pt idx="0">
                  <c:v>BL 59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'Dilution-CFU'!$B$18:$F$18</c:f>
              <c:numCache>
                <c:formatCode>0.00E+00</c:formatCode>
                <c:ptCount val="5"/>
                <c:pt idx="1">
                  <c:v>3.27E8</c:v>
                </c:pt>
                <c:pt idx="2">
                  <c:v>2.46E8</c:v>
                </c:pt>
                <c:pt idx="3">
                  <c:v>1.69E8</c:v>
                </c:pt>
                <c:pt idx="4">
                  <c:v>7.64444444444444E7</c:v>
                </c:pt>
              </c:numCache>
            </c:numRef>
          </c:yVal>
        </c:ser>
        <c:ser>
          <c:idx val="17"/>
          <c:order val="17"/>
          <c:tx>
            <c:strRef>
              <c:f>'Dilution-CFU'!$A$19</c:f>
              <c:strCache>
                <c:ptCount val="1"/>
                <c:pt idx="0">
                  <c:v>BL 108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'Dilution-CFU'!$B$19:$F$19</c:f>
              <c:numCache>
                <c:formatCode>0.00E+00</c:formatCode>
                <c:ptCount val="5"/>
                <c:pt idx="0">
                  <c:v>3.4E8</c:v>
                </c:pt>
                <c:pt idx="1">
                  <c:v>2.46E8</c:v>
                </c:pt>
                <c:pt idx="2">
                  <c:v>9.9E7</c:v>
                </c:pt>
                <c:pt idx="3">
                  <c:v>2.64E7</c:v>
                </c:pt>
                <c:pt idx="4">
                  <c:v>2.3125E7</c:v>
                </c:pt>
              </c:numCache>
            </c:numRef>
          </c:yVal>
        </c:ser>
        <c:ser>
          <c:idx val="18"/>
          <c:order val="18"/>
          <c:tx>
            <c:strRef>
              <c:f>'Dilution-CFU'!$A$20</c:f>
              <c:strCache>
                <c:ptCount val="1"/>
                <c:pt idx="0">
                  <c:v>BL 30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'Dilution-CFU'!$B$20:$F$20</c:f>
              <c:numCache>
                <c:formatCode>0.00E+00</c:formatCode>
                <c:ptCount val="5"/>
                <c:pt idx="0">
                  <c:v>8.57E8</c:v>
                </c:pt>
                <c:pt idx="1">
                  <c:v>4.93E8</c:v>
                </c:pt>
                <c:pt idx="2">
                  <c:v>4.13E8</c:v>
                </c:pt>
                <c:pt idx="3">
                  <c:v>1.74E8</c:v>
                </c:pt>
                <c:pt idx="4">
                  <c:v>7.74E7</c:v>
                </c:pt>
              </c:numCache>
            </c:numRef>
          </c:yVal>
        </c:ser>
        <c:ser>
          <c:idx val="19"/>
          <c:order val="19"/>
          <c:tx>
            <c:strRef>
              <c:f>'Dilution-CFU'!$A$21</c:f>
              <c:strCache>
                <c:ptCount val="1"/>
                <c:pt idx="0">
                  <c:v>BL 1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'Dilution-CFU'!$B$21:$F$21</c:f>
              <c:numCache>
                <c:formatCode>0.00E+00</c:formatCode>
                <c:ptCount val="5"/>
                <c:pt idx="0">
                  <c:v>4.39E8</c:v>
                </c:pt>
                <c:pt idx="1">
                  <c:v>4.13E8</c:v>
                </c:pt>
                <c:pt idx="2">
                  <c:v>2.42E8</c:v>
                </c:pt>
                <c:pt idx="3">
                  <c:v>1.147E8</c:v>
                </c:pt>
                <c:pt idx="4">
                  <c:v>5.58E7</c:v>
                </c:pt>
              </c:numCache>
            </c:numRef>
          </c:yVal>
        </c:ser>
        <c:ser>
          <c:idx val="20"/>
          <c:order val="20"/>
          <c:tx>
            <c:strRef>
              <c:f>'Dilution-CFU'!$A$22</c:f>
              <c:strCache>
                <c:ptCount val="1"/>
                <c:pt idx="0">
                  <c:v>BL 41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'Dilution-CFU'!$B$22:$F$22</c:f>
              <c:numCache>
                <c:formatCode>0.00E+00</c:formatCode>
                <c:ptCount val="5"/>
                <c:pt idx="0">
                  <c:v>4.64E8</c:v>
                </c:pt>
                <c:pt idx="1">
                  <c:v>3.02E8</c:v>
                </c:pt>
                <c:pt idx="2">
                  <c:v>2.02E8</c:v>
                </c:pt>
                <c:pt idx="3">
                  <c:v>1.63E8</c:v>
                </c:pt>
                <c:pt idx="4">
                  <c:v>5.05E7</c:v>
                </c:pt>
              </c:numCache>
            </c:numRef>
          </c:yVal>
        </c:ser>
        <c:ser>
          <c:idx val="21"/>
          <c:order val="21"/>
          <c:tx>
            <c:strRef>
              <c:f>'Dilution-CFU'!$A$23</c:f>
              <c:strCache>
                <c:ptCount val="1"/>
                <c:pt idx="0">
                  <c:v>BL 16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'Dilution-CFU'!$B$23:$F$23</c:f>
              <c:numCache>
                <c:formatCode>0.00E+00</c:formatCode>
                <c:ptCount val="5"/>
                <c:pt idx="0">
                  <c:v>2.29E8</c:v>
                </c:pt>
                <c:pt idx="1">
                  <c:v>2.17E8</c:v>
                </c:pt>
                <c:pt idx="2">
                  <c:v>9.8E7</c:v>
                </c:pt>
                <c:pt idx="3">
                  <c:v>3.83E7</c:v>
                </c:pt>
                <c:pt idx="4">
                  <c:v>1.4E7</c:v>
                </c:pt>
              </c:numCache>
            </c:numRef>
          </c:yVal>
        </c:ser>
        <c:ser>
          <c:idx val="22"/>
          <c:order val="22"/>
          <c:tx>
            <c:strRef>
              <c:f>'Dilution-CFU'!$A$24</c:f>
              <c:strCache>
                <c:ptCount val="1"/>
                <c:pt idx="0">
                  <c:v>BL 94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'Dilution-CFU'!$B$24:$F$24</c:f>
              <c:numCache>
                <c:formatCode>0.00E+00</c:formatCode>
                <c:ptCount val="5"/>
                <c:pt idx="0">
                  <c:v>4.77E8</c:v>
                </c:pt>
                <c:pt idx="1">
                  <c:v>3.17E8</c:v>
                </c:pt>
                <c:pt idx="2">
                  <c:v>1.51111111111111E8</c:v>
                </c:pt>
                <c:pt idx="3">
                  <c:v>4.97E7</c:v>
                </c:pt>
                <c:pt idx="4">
                  <c:v>7.21E7</c:v>
                </c:pt>
              </c:numCache>
            </c:numRef>
          </c:yVal>
        </c:ser>
        <c:ser>
          <c:idx val="23"/>
          <c:order val="23"/>
          <c:tx>
            <c:strRef>
              <c:f>'Dilution-CFU'!$A$25</c:f>
              <c:strCache>
                <c:ptCount val="1"/>
                <c:pt idx="0">
                  <c:v>BL 43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'Dilution-CFU'!$B$25:$F$25</c:f>
              <c:numCache>
                <c:formatCode>0.00E+00</c:formatCode>
                <c:ptCount val="5"/>
                <c:pt idx="0">
                  <c:v>5.76E8</c:v>
                </c:pt>
                <c:pt idx="1">
                  <c:v>5.7E8</c:v>
                </c:pt>
                <c:pt idx="2">
                  <c:v>3.28E8</c:v>
                </c:pt>
                <c:pt idx="3">
                  <c:v>1.68E8</c:v>
                </c:pt>
                <c:pt idx="4">
                  <c:v>8.32E7</c:v>
                </c:pt>
              </c:numCache>
            </c:numRef>
          </c:yVal>
        </c:ser>
        <c:ser>
          <c:idx val="24"/>
          <c:order val="24"/>
          <c:tx>
            <c:strRef>
              <c:f>'Dilution-CFU'!$A$26</c:f>
              <c:strCache>
                <c:ptCount val="1"/>
                <c:pt idx="0">
                  <c:v>BL 7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'Dilution-CFU'!$B$26:$F$26</c:f>
              <c:numCache>
                <c:formatCode>0.00E+00</c:formatCode>
                <c:ptCount val="5"/>
                <c:pt idx="0">
                  <c:v>4.16E8</c:v>
                </c:pt>
                <c:pt idx="1">
                  <c:v>2.08E8</c:v>
                </c:pt>
                <c:pt idx="2">
                  <c:v>1.68E8</c:v>
                </c:pt>
                <c:pt idx="3">
                  <c:v>5.31E7</c:v>
                </c:pt>
                <c:pt idx="4">
                  <c:v>2.73E7</c:v>
                </c:pt>
              </c:numCache>
            </c:numRef>
          </c:yVal>
        </c:ser>
        <c:ser>
          <c:idx val="25"/>
          <c:order val="25"/>
          <c:tx>
            <c:strRef>
              <c:f>'Dilution-CFU'!$A$27</c:f>
              <c:strCache>
                <c:ptCount val="1"/>
                <c:pt idx="0">
                  <c:v>BL 97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'Dilution-CFU'!$B$27:$F$27</c:f>
              <c:numCache>
                <c:formatCode>0.00E+00</c:formatCode>
                <c:ptCount val="5"/>
                <c:pt idx="0">
                  <c:v>5.48E8</c:v>
                </c:pt>
                <c:pt idx="1">
                  <c:v>2.77E8</c:v>
                </c:pt>
                <c:pt idx="2">
                  <c:v>1.41E8</c:v>
                </c:pt>
                <c:pt idx="3">
                  <c:v>4.43E7</c:v>
                </c:pt>
                <c:pt idx="4">
                  <c:v>1.36E7</c:v>
                </c:pt>
              </c:numCache>
            </c:numRef>
          </c:yVal>
        </c:ser>
        <c:ser>
          <c:idx val="26"/>
          <c:order val="26"/>
          <c:tx>
            <c:strRef>
              <c:f>'Dilution-CFU'!$A$28</c:f>
              <c:strCache>
                <c:ptCount val="1"/>
                <c:pt idx="0">
                  <c:v>BL 12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'Dilution-CFU'!$B$28:$F$28</c:f>
              <c:numCache>
                <c:formatCode>0.00E+00</c:formatCode>
                <c:ptCount val="5"/>
                <c:pt idx="0">
                  <c:v>2.89E8</c:v>
                </c:pt>
                <c:pt idx="1">
                  <c:v>2.7E8</c:v>
                </c:pt>
                <c:pt idx="2">
                  <c:v>2.08E8</c:v>
                </c:pt>
                <c:pt idx="3">
                  <c:v>1.03E8</c:v>
                </c:pt>
                <c:pt idx="4">
                  <c:v>4.27E7</c:v>
                </c:pt>
              </c:numCache>
            </c:numRef>
          </c:yVal>
        </c:ser>
        <c:ser>
          <c:idx val="27"/>
          <c:order val="27"/>
          <c:tx>
            <c:strRef>
              <c:f>'Dilution-CFU'!$A$29</c:f>
              <c:strCache>
                <c:ptCount val="1"/>
                <c:pt idx="0">
                  <c:v>BL 22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'Dilution-CFU'!$B$29:$F$29</c:f>
              <c:numCache>
                <c:formatCode>0.00E+00</c:formatCode>
                <c:ptCount val="5"/>
                <c:pt idx="0">
                  <c:v>4.38E8</c:v>
                </c:pt>
                <c:pt idx="1">
                  <c:v>2.27E8</c:v>
                </c:pt>
                <c:pt idx="2">
                  <c:v>1.19E8</c:v>
                </c:pt>
                <c:pt idx="3">
                  <c:v>6.15E7</c:v>
                </c:pt>
                <c:pt idx="4">
                  <c:v>2.18E7</c:v>
                </c:pt>
              </c:numCache>
            </c:numRef>
          </c:yVal>
        </c:ser>
        <c:ser>
          <c:idx val="28"/>
          <c:order val="28"/>
          <c:tx>
            <c:strRef>
              <c:f>'Dilution-CFU'!$A$30</c:f>
              <c:strCache>
                <c:ptCount val="1"/>
                <c:pt idx="0">
                  <c:v>BL 36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'Dilution-CFU'!$B$30:$F$30</c:f>
              <c:numCache>
                <c:formatCode>0.00E+00</c:formatCode>
                <c:ptCount val="5"/>
                <c:pt idx="0">
                  <c:v>2.76E8</c:v>
                </c:pt>
                <c:pt idx="1">
                  <c:v>1.25E8</c:v>
                </c:pt>
                <c:pt idx="2">
                  <c:v>7.74E7</c:v>
                </c:pt>
                <c:pt idx="3">
                  <c:v>3.02E7</c:v>
                </c:pt>
                <c:pt idx="4">
                  <c:v>1.24E7</c:v>
                </c:pt>
              </c:numCache>
            </c:numRef>
          </c:yVal>
        </c:ser>
        <c:ser>
          <c:idx val="29"/>
          <c:order val="29"/>
          <c:tx>
            <c:strRef>
              <c:f>'Dilution-CFU'!$A$31</c:f>
              <c:strCache>
                <c:ptCount val="1"/>
                <c:pt idx="0">
                  <c:v>BL 49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'Dilution-CFU'!$B$31:$F$31</c:f>
              <c:numCache>
                <c:formatCode>0.00E+00</c:formatCode>
                <c:ptCount val="5"/>
                <c:pt idx="0">
                  <c:v>4.82E8</c:v>
                </c:pt>
                <c:pt idx="1">
                  <c:v>2.87E8</c:v>
                </c:pt>
                <c:pt idx="2">
                  <c:v>3.13E8</c:v>
                </c:pt>
                <c:pt idx="3">
                  <c:v>1.68E8</c:v>
                </c:pt>
                <c:pt idx="4">
                  <c:v>9.84E7</c:v>
                </c:pt>
              </c:numCache>
            </c:numRef>
          </c:yVal>
        </c:ser>
        <c:ser>
          <c:idx val="30"/>
          <c:order val="30"/>
          <c:tx>
            <c:strRef>
              <c:f>'Dilution-CFU'!$A$32</c:f>
              <c:strCache>
                <c:ptCount val="1"/>
                <c:pt idx="0">
                  <c:v>BL 31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'Dilution-CFU'!$B$32:$F$32</c:f>
              <c:numCache>
                <c:formatCode>0.00E+00</c:formatCode>
                <c:ptCount val="5"/>
                <c:pt idx="0">
                  <c:v>7.81E8</c:v>
                </c:pt>
                <c:pt idx="1">
                  <c:v>3.62E8</c:v>
                </c:pt>
                <c:pt idx="2">
                  <c:v>2.0E8</c:v>
                </c:pt>
                <c:pt idx="3">
                  <c:v>1.4E8</c:v>
                </c:pt>
                <c:pt idx="4">
                  <c:v>3.01E7</c:v>
                </c:pt>
              </c:numCache>
            </c:numRef>
          </c:yVal>
        </c:ser>
        <c:ser>
          <c:idx val="31"/>
          <c:order val="31"/>
          <c:tx>
            <c:strRef>
              <c:f>'Dilution-CFU'!$A$33</c:f>
              <c:strCache>
                <c:ptCount val="1"/>
                <c:pt idx="0">
                  <c:v>BL 42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'Dilution-CFU'!$B$33:$F$33</c:f>
              <c:numCache>
                <c:formatCode>0.00E+00</c:formatCode>
                <c:ptCount val="5"/>
                <c:pt idx="0">
                  <c:v>6.12E8</c:v>
                </c:pt>
                <c:pt idx="1">
                  <c:v>6.64E8</c:v>
                </c:pt>
                <c:pt idx="2">
                  <c:v>4.5E8</c:v>
                </c:pt>
                <c:pt idx="3">
                  <c:v>1.79E8</c:v>
                </c:pt>
                <c:pt idx="4">
                  <c:v>8.59E7</c:v>
                </c:pt>
              </c:numCache>
            </c:numRef>
          </c:yVal>
        </c:ser>
        <c:ser>
          <c:idx val="32"/>
          <c:order val="32"/>
          <c:tx>
            <c:strRef>
              <c:f>'Dilution-CFU'!$A$34</c:f>
              <c:strCache>
                <c:ptCount val="1"/>
                <c:pt idx="0">
                  <c:v>BL 63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'Dilution-CFU'!$B$34:$F$34</c:f>
              <c:numCache>
                <c:formatCode>0.00E+00</c:formatCode>
                <c:ptCount val="5"/>
                <c:pt idx="0">
                  <c:v>3.06E8</c:v>
                </c:pt>
                <c:pt idx="1">
                  <c:v>1.26E8</c:v>
                </c:pt>
                <c:pt idx="2">
                  <c:v>6.35E7</c:v>
                </c:pt>
                <c:pt idx="3">
                  <c:v>2.39E7</c:v>
                </c:pt>
                <c:pt idx="4">
                  <c:v>9.8E6</c:v>
                </c:pt>
              </c:numCache>
            </c:numRef>
          </c:yVal>
        </c:ser>
        <c:ser>
          <c:idx val="33"/>
          <c:order val="33"/>
          <c:tx>
            <c:strRef>
              <c:f>'Dilution-CFU'!$A$35</c:f>
              <c:strCache>
                <c:ptCount val="1"/>
                <c:pt idx="0">
                  <c:v>BL 70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'Dilution-CFU'!$B$35:$F$35</c:f>
              <c:numCache>
                <c:formatCode>0.00E+00</c:formatCode>
                <c:ptCount val="5"/>
                <c:pt idx="0">
                  <c:v>5.38E8</c:v>
                </c:pt>
                <c:pt idx="1">
                  <c:v>2.06E8</c:v>
                </c:pt>
                <c:pt idx="2">
                  <c:v>1.06E8</c:v>
                </c:pt>
                <c:pt idx="3">
                  <c:v>4.35E7</c:v>
                </c:pt>
                <c:pt idx="4">
                  <c:v>2.8E7</c:v>
                </c:pt>
              </c:numCache>
            </c:numRef>
          </c:yVal>
        </c:ser>
        <c:ser>
          <c:idx val="34"/>
          <c:order val="34"/>
          <c:tx>
            <c:strRef>
              <c:f>'Dilution-CFU'!$A$36</c:f>
              <c:strCache>
                <c:ptCount val="1"/>
                <c:pt idx="0">
                  <c:v>BL 32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'Dilution-CFU'!$B$36:$F$36</c:f>
              <c:numCache>
                <c:formatCode>0.00E+00</c:formatCode>
                <c:ptCount val="5"/>
                <c:pt idx="0">
                  <c:v>6.32E8</c:v>
                </c:pt>
                <c:pt idx="1">
                  <c:v>1.61E8</c:v>
                </c:pt>
                <c:pt idx="2">
                  <c:v>1.02E8</c:v>
                </c:pt>
                <c:pt idx="3">
                  <c:v>3.68E7</c:v>
                </c:pt>
                <c:pt idx="4">
                  <c:v>1.34E7</c:v>
                </c:pt>
              </c:numCache>
            </c:numRef>
          </c:yVal>
        </c:ser>
        <c:ser>
          <c:idx val="35"/>
          <c:order val="35"/>
          <c:tx>
            <c:strRef>
              <c:f>'Dilution-CFU'!$A$37</c:f>
              <c:strCache>
                <c:ptCount val="1"/>
                <c:pt idx="0">
                  <c:v>BL 68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'Dilution-CFU'!$B$37:$F$37</c:f>
              <c:numCache>
                <c:formatCode>0.00E+00</c:formatCode>
                <c:ptCount val="5"/>
                <c:pt idx="0">
                  <c:v>8.45E8</c:v>
                </c:pt>
                <c:pt idx="1">
                  <c:v>2.42E8</c:v>
                </c:pt>
                <c:pt idx="2">
                  <c:v>1.09E8</c:v>
                </c:pt>
                <c:pt idx="3">
                  <c:v>8.01E7</c:v>
                </c:pt>
                <c:pt idx="4">
                  <c:v>4.22E7</c:v>
                </c:pt>
              </c:numCache>
            </c:numRef>
          </c:yVal>
        </c:ser>
        <c:axId val="510408824"/>
        <c:axId val="510415800"/>
      </c:scatterChart>
      <c:valAx>
        <c:axId val="510408824"/>
        <c:scaling>
          <c:orientation val="minMax"/>
          <c:max val="1.1"/>
          <c:min val="0.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Dilution</a:t>
                </a:r>
              </a:p>
            </c:rich>
          </c:tx>
        </c:title>
        <c:numFmt formatCode="General" sourceLinked="1"/>
        <c:tickLblPos val="nextTo"/>
        <c:crossAx val="510415800"/>
        <c:crosses val="autoZero"/>
        <c:crossBetween val="midCat"/>
      </c:valAx>
      <c:valAx>
        <c:axId val="510415800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CFU/mL</a:t>
                </a:r>
              </a:p>
            </c:rich>
          </c:tx>
        </c:title>
        <c:numFmt formatCode="0.00E+00" sourceLinked="1"/>
        <c:tickLblPos val="nextTo"/>
        <c:crossAx val="510408824"/>
        <c:crosses val="autoZero"/>
        <c:crossBetween val="midCat"/>
      </c:valAx>
    </c:plotArea>
    <c:legend>
      <c:legendPos val="r"/>
      <c:txPr>
        <a:bodyPr/>
        <a:lstStyle/>
        <a:p>
          <a:pPr>
            <a:defRPr sz="1000"/>
          </a:pPr>
          <a:endParaRPr lang="en-US"/>
        </a:p>
      </c:txPr>
    </c:legend>
    <c:plotVisOnly val="1"/>
  </c:chart>
  <c:txPr>
    <a:bodyPr/>
    <a:lstStyle/>
    <a:p>
      <a:pPr>
        <a:defRPr sz="14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plotArea>
      <c:layout/>
      <c:scatterChart>
        <c:scatterStyle val="lineMarker"/>
        <c:ser>
          <c:idx val="0"/>
          <c:order val="0"/>
          <c:tx>
            <c:strRef>
              <c:f>'Dilution-CFU'!$A$2</c:f>
              <c:strCache>
                <c:ptCount val="1"/>
                <c:pt idx="0">
                  <c:v>BL 86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'Dilution-CFU'!$B$2:$F$2</c:f>
              <c:numCache>
                <c:formatCode>0.00E+00</c:formatCode>
                <c:ptCount val="5"/>
                <c:pt idx="0">
                  <c:v>5.93E8</c:v>
                </c:pt>
                <c:pt idx="1">
                  <c:v>4.56E8</c:v>
                </c:pt>
                <c:pt idx="2">
                  <c:v>2.68E8</c:v>
                </c:pt>
                <c:pt idx="3">
                  <c:v>8.9E7</c:v>
                </c:pt>
                <c:pt idx="4">
                  <c:v>4.25E7</c:v>
                </c:pt>
              </c:numCache>
            </c:numRef>
          </c:yVal>
        </c:ser>
        <c:ser>
          <c:idx val="1"/>
          <c:order val="1"/>
          <c:tx>
            <c:strRef>
              <c:f>'Dilution-CFU'!$A$3</c:f>
              <c:strCache>
                <c:ptCount val="1"/>
                <c:pt idx="0">
                  <c:v>BL 2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'Dilution-CFU'!$B$3:$F$3</c:f>
              <c:numCache>
                <c:formatCode>0.00E+00</c:formatCode>
                <c:ptCount val="5"/>
                <c:pt idx="0">
                  <c:v>2.92E8</c:v>
                </c:pt>
                <c:pt idx="1">
                  <c:v>1.96E8</c:v>
                </c:pt>
                <c:pt idx="2">
                  <c:v>1.25E8</c:v>
                </c:pt>
                <c:pt idx="3">
                  <c:v>5.02E7</c:v>
                </c:pt>
                <c:pt idx="4">
                  <c:v>2.81E7</c:v>
                </c:pt>
              </c:numCache>
            </c:numRef>
          </c:yVal>
        </c:ser>
        <c:ser>
          <c:idx val="2"/>
          <c:order val="2"/>
          <c:tx>
            <c:strRef>
              <c:f>'Dilution-CFU'!$A$4</c:f>
              <c:strCache>
                <c:ptCount val="1"/>
                <c:pt idx="0">
                  <c:v>BL 74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'Dilution-CFU'!$B$4:$F$4</c:f>
              <c:numCache>
                <c:formatCode>0.00E+00</c:formatCode>
                <c:ptCount val="5"/>
                <c:pt idx="0">
                  <c:v>9.14E8</c:v>
                </c:pt>
                <c:pt idx="1">
                  <c:v>6.39E8</c:v>
                </c:pt>
                <c:pt idx="2">
                  <c:v>4.12E8</c:v>
                </c:pt>
                <c:pt idx="3">
                  <c:v>1.19E8</c:v>
                </c:pt>
                <c:pt idx="4">
                  <c:v>8.67E7</c:v>
                </c:pt>
              </c:numCache>
            </c:numRef>
          </c:yVal>
        </c:ser>
        <c:ser>
          <c:idx val="3"/>
          <c:order val="3"/>
          <c:tx>
            <c:strRef>
              <c:f>'Dilution-CFU'!$A$5</c:f>
              <c:strCache>
                <c:ptCount val="1"/>
                <c:pt idx="0">
                  <c:v>BL 4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'Dilution-CFU'!$B$5:$F$5</c:f>
              <c:numCache>
                <c:formatCode>0.00E+00</c:formatCode>
                <c:ptCount val="5"/>
                <c:pt idx="0">
                  <c:v>5.07E8</c:v>
                </c:pt>
                <c:pt idx="1">
                  <c:v>3.37E8</c:v>
                </c:pt>
                <c:pt idx="2">
                  <c:v>1.95E8</c:v>
                </c:pt>
                <c:pt idx="3">
                  <c:v>9.12E7</c:v>
                </c:pt>
                <c:pt idx="4">
                  <c:v>3.14E7</c:v>
                </c:pt>
              </c:numCache>
            </c:numRef>
          </c:yVal>
        </c:ser>
        <c:ser>
          <c:idx val="4"/>
          <c:order val="4"/>
          <c:tx>
            <c:strRef>
              <c:f>'Dilution-CFU'!$A$6</c:f>
              <c:strCache>
                <c:ptCount val="1"/>
                <c:pt idx="0">
                  <c:v>BL 1 (#2)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'Dilution-CFU'!$B$6:$F$6</c:f>
              <c:numCache>
                <c:formatCode>0.00E+00</c:formatCode>
                <c:ptCount val="5"/>
                <c:pt idx="0">
                  <c:v>3.94E8</c:v>
                </c:pt>
                <c:pt idx="1">
                  <c:v>3.12E8</c:v>
                </c:pt>
                <c:pt idx="2">
                  <c:v>2.29E8</c:v>
                </c:pt>
                <c:pt idx="3">
                  <c:v>1.07E8</c:v>
                </c:pt>
                <c:pt idx="4">
                  <c:v>4.41E7</c:v>
                </c:pt>
              </c:numCache>
            </c:numRef>
          </c:yVal>
        </c:ser>
        <c:ser>
          <c:idx val="5"/>
          <c:order val="5"/>
          <c:tx>
            <c:strRef>
              <c:f>'Dilution-CFU'!$A$7</c:f>
              <c:strCache>
                <c:ptCount val="1"/>
                <c:pt idx="0">
                  <c:v>BL 93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'Dilution-CFU'!$B$7:$F$7</c:f>
              <c:numCache>
                <c:formatCode>0.00E+00</c:formatCode>
                <c:ptCount val="5"/>
                <c:pt idx="0">
                  <c:v>6.77E8</c:v>
                </c:pt>
                <c:pt idx="1">
                  <c:v>4.25E8</c:v>
                </c:pt>
                <c:pt idx="2">
                  <c:v>2.72E8</c:v>
                </c:pt>
                <c:pt idx="3">
                  <c:v>8.7E7</c:v>
                </c:pt>
                <c:pt idx="4">
                  <c:v>3.43E7</c:v>
                </c:pt>
              </c:numCache>
            </c:numRef>
          </c:yVal>
        </c:ser>
        <c:ser>
          <c:idx val="6"/>
          <c:order val="6"/>
          <c:tx>
            <c:strRef>
              <c:f>'Dilution-CFU'!$A$8</c:f>
              <c:strCache>
                <c:ptCount val="1"/>
                <c:pt idx="0">
                  <c:v>BL 80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'Dilution-CFU'!$B$8:$F$8</c:f>
              <c:numCache>
                <c:formatCode>0.00E+00</c:formatCode>
                <c:ptCount val="5"/>
                <c:pt idx="0">
                  <c:v>3.68E8</c:v>
                </c:pt>
                <c:pt idx="1">
                  <c:v>2.65E8</c:v>
                </c:pt>
                <c:pt idx="2">
                  <c:v>1.75E8</c:v>
                </c:pt>
                <c:pt idx="3">
                  <c:v>1.21E8</c:v>
                </c:pt>
                <c:pt idx="4">
                  <c:v>7.78E7</c:v>
                </c:pt>
              </c:numCache>
            </c:numRef>
          </c:yVal>
        </c:ser>
        <c:ser>
          <c:idx val="7"/>
          <c:order val="7"/>
          <c:tx>
            <c:strRef>
              <c:f>'Dilution-CFU'!$A$9</c:f>
              <c:strCache>
                <c:ptCount val="1"/>
                <c:pt idx="0">
                  <c:v>PAO1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'Dilution-CFU'!$B$9:$F$9</c:f>
              <c:numCache>
                <c:formatCode>0.00E+00</c:formatCode>
                <c:ptCount val="5"/>
                <c:pt idx="0">
                  <c:v>3.92E8</c:v>
                </c:pt>
                <c:pt idx="1">
                  <c:v>2.83333333333333E8</c:v>
                </c:pt>
                <c:pt idx="2">
                  <c:v>2.06E8</c:v>
                </c:pt>
                <c:pt idx="3">
                  <c:v>1.37142857142857E8</c:v>
                </c:pt>
                <c:pt idx="4">
                  <c:v>5.6E7</c:v>
                </c:pt>
              </c:numCache>
            </c:numRef>
          </c:yVal>
        </c:ser>
        <c:ser>
          <c:idx val="8"/>
          <c:order val="8"/>
          <c:tx>
            <c:strRef>
              <c:f>'Dilution-CFU'!$A$10</c:f>
              <c:strCache>
                <c:ptCount val="1"/>
                <c:pt idx="0">
                  <c:v>BL 89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'Dilution-CFU'!$B$10:$F$10</c:f>
              <c:numCache>
                <c:formatCode>0.00E+00</c:formatCode>
                <c:ptCount val="5"/>
                <c:pt idx="0">
                  <c:v>3.46E8</c:v>
                </c:pt>
                <c:pt idx="2">
                  <c:v>2.1E8</c:v>
                </c:pt>
                <c:pt idx="3">
                  <c:v>9.5E7</c:v>
                </c:pt>
                <c:pt idx="4">
                  <c:v>6.2E7</c:v>
                </c:pt>
              </c:numCache>
            </c:numRef>
          </c:yVal>
        </c:ser>
        <c:ser>
          <c:idx val="9"/>
          <c:order val="9"/>
          <c:tx>
            <c:strRef>
              <c:f>'Dilution-CFU'!$A$11</c:f>
              <c:strCache>
                <c:ptCount val="1"/>
                <c:pt idx="0">
                  <c:v>BL 60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'Dilution-CFU'!$B$11:$F$11</c:f>
              <c:numCache>
                <c:formatCode>0.00E+00</c:formatCode>
                <c:ptCount val="5"/>
                <c:pt idx="0">
                  <c:v>1.102E9</c:v>
                </c:pt>
                <c:pt idx="1">
                  <c:v>7.13E8</c:v>
                </c:pt>
                <c:pt idx="2">
                  <c:v>4.74E8</c:v>
                </c:pt>
                <c:pt idx="3">
                  <c:v>2.44E8</c:v>
                </c:pt>
                <c:pt idx="4">
                  <c:v>1.34E8</c:v>
                </c:pt>
              </c:numCache>
            </c:numRef>
          </c:yVal>
        </c:ser>
        <c:ser>
          <c:idx val="10"/>
          <c:order val="10"/>
          <c:tx>
            <c:strRef>
              <c:f>'Dilution-CFU'!$A$12</c:f>
              <c:strCache>
                <c:ptCount val="1"/>
                <c:pt idx="0">
                  <c:v>BL 26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'Dilution-CFU'!$B$12:$F$12</c:f>
              <c:numCache>
                <c:formatCode>0.00E+00</c:formatCode>
                <c:ptCount val="5"/>
                <c:pt idx="0">
                  <c:v>5.61E8</c:v>
                </c:pt>
                <c:pt idx="1">
                  <c:v>3.55E8</c:v>
                </c:pt>
                <c:pt idx="2">
                  <c:v>2.22E8</c:v>
                </c:pt>
                <c:pt idx="3">
                  <c:v>1.07E8</c:v>
                </c:pt>
                <c:pt idx="4">
                  <c:v>5.21E7</c:v>
                </c:pt>
              </c:numCache>
            </c:numRef>
          </c:yVal>
        </c:ser>
        <c:ser>
          <c:idx val="11"/>
          <c:order val="11"/>
          <c:tx>
            <c:strRef>
              <c:f>'Dilution-CFU'!$A$13</c:f>
              <c:strCache>
                <c:ptCount val="1"/>
                <c:pt idx="0">
                  <c:v>BL 56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'Dilution-CFU'!$B$13:$F$13</c:f>
              <c:numCache>
                <c:formatCode>0.00E+00</c:formatCode>
                <c:ptCount val="5"/>
                <c:pt idx="0">
                  <c:v>4.03E8</c:v>
                </c:pt>
                <c:pt idx="1">
                  <c:v>2.68888888888889E8</c:v>
                </c:pt>
                <c:pt idx="2">
                  <c:v>1.57E8</c:v>
                </c:pt>
                <c:pt idx="3">
                  <c:v>9.9E7</c:v>
                </c:pt>
                <c:pt idx="4">
                  <c:v>3.7E7</c:v>
                </c:pt>
              </c:numCache>
            </c:numRef>
          </c:yVal>
        </c:ser>
        <c:ser>
          <c:idx val="12"/>
          <c:order val="12"/>
          <c:tx>
            <c:strRef>
              <c:f>'Dilution-CFU'!$A$14</c:f>
              <c:strCache>
                <c:ptCount val="1"/>
                <c:pt idx="0">
                  <c:v>BL 72</c:v>
                </c:pt>
              </c:strCache>
            </c:strRef>
          </c:tx>
          <c:xVal>
            <c:numRef>
              <c:f>'Dilution-CFU'!$B$1:$F$1</c:f>
              <c:numCache>
                <c:formatCode>General</c:formatCode>
                <c:ptCount val="5"/>
                <c:pt idx="0">
                  <c:v>1.0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</c:numCache>
            </c:numRef>
          </c:xVal>
          <c:yVal>
            <c:numRef>
              <c:f>'Dilution-CFU'!$B$14:$F$14</c:f>
              <c:numCache>
                <c:formatCode>0.00E+00</c:formatCode>
                <c:ptCount val="5"/>
                <c:pt idx="0">
                  <c:v>5.47E8</c:v>
                </c:pt>
                <c:pt idx="1">
                  <c:v>3.88E8</c:v>
                </c:pt>
                <c:pt idx="2">
                  <c:v>1.71E8</c:v>
                </c:pt>
                <c:pt idx="3">
                  <c:v>5.36E7</c:v>
                </c:pt>
                <c:pt idx="4">
                  <c:v>2.05E7</c:v>
                </c:pt>
              </c:numCache>
            </c:numRef>
          </c:yVal>
        </c:ser>
        <c:axId val="510459224"/>
        <c:axId val="510466440"/>
      </c:scatterChart>
      <c:valAx>
        <c:axId val="510459224"/>
        <c:scaling>
          <c:orientation val="minMax"/>
          <c:max val="1.1"/>
          <c:min val="0.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Dilution</a:t>
                </a:r>
              </a:p>
            </c:rich>
          </c:tx>
        </c:title>
        <c:numFmt formatCode="General" sourceLinked="1"/>
        <c:tickLblPos val="nextTo"/>
        <c:crossAx val="510466440"/>
        <c:crosses val="autoZero"/>
        <c:crossBetween val="midCat"/>
      </c:valAx>
      <c:valAx>
        <c:axId val="510466440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CFU/mL</a:t>
                </a:r>
              </a:p>
            </c:rich>
          </c:tx>
        </c:title>
        <c:numFmt formatCode="0.00E+00" sourceLinked="1"/>
        <c:tickLblPos val="nextTo"/>
        <c:crossAx val="510459224"/>
        <c:crosses val="autoZero"/>
        <c:crossBetween val="midCat"/>
      </c:valAx>
    </c:plotArea>
    <c:legend>
      <c:legendPos val="r"/>
    </c:legend>
    <c:plotVisOnly val="1"/>
  </c:chart>
  <c:txPr>
    <a:bodyPr/>
    <a:lstStyle/>
    <a:p>
      <a:pPr>
        <a:defRPr sz="14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4" Type="http://schemas.openxmlformats.org/officeDocument/2006/relationships/chart" Target="../charts/chart7.xml"/><Relationship Id="rId1" Type="http://schemas.openxmlformats.org/officeDocument/2006/relationships/chart" Target="../charts/chart4.xml"/><Relationship Id="rId2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4" Type="http://schemas.openxmlformats.org/officeDocument/2006/relationships/chart" Target="../charts/chart11.xml"/><Relationship Id="rId1" Type="http://schemas.openxmlformats.org/officeDocument/2006/relationships/chart" Target="../charts/chart8.xml"/><Relationship Id="rId2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292100</xdr:colOff>
      <xdr:row>33</xdr:row>
      <xdr:rowOff>114300</xdr:rowOff>
    </xdr:from>
    <xdr:to>
      <xdr:col>9</xdr:col>
      <xdr:colOff>50800</xdr:colOff>
      <xdr:row>71</xdr:row>
      <xdr:rowOff>127000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139700</xdr:colOff>
      <xdr:row>33</xdr:row>
      <xdr:rowOff>76200</xdr:rowOff>
    </xdr:from>
    <xdr:to>
      <xdr:col>17</xdr:col>
      <xdr:colOff>787400</xdr:colOff>
      <xdr:row>71</xdr:row>
      <xdr:rowOff>63500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8</xdr:col>
      <xdr:colOff>711200</xdr:colOff>
      <xdr:row>112</xdr:row>
      <xdr:rowOff>12700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177800</xdr:colOff>
      <xdr:row>38</xdr:row>
      <xdr:rowOff>12700</xdr:rowOff>
    </xdr:from>
    <xdr:to>
      <xdr:col>7</xdr:col>
      <xdr:colOff>419100</xdr:colOff>
      <xdr:row>74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571500</xdr:colOff>
      <xdr:row>38</xdr:row>
      <xdr:rowOff>12700</xdr:rowOff>
    </xdr:from>
    <xdr:to>
      <xdr:col>14</xdr:col>
      <xdr:colOff>812800</xdr:colOff>
      <xdr:row>74</xdr:row>
      <xdr:rowOff>38100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25400</xdr:colOff>
      <xdr:row>38</xdr:row>
      <xdr:rowOff>0</xdr:rowOff>
    </xdr:from>
    <xdr:to>
      <xdr:col>22</xdr:col>
      <xdr:colOff>266700</xdr:colOff>
      <xdr:row>74</xdr:row>
      <xdr:rowOff>25400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698500</xdr:colOff>
      <xdr:row>0</xdr:row>
      <xdr:rowOff>38100</xdr:rowOff>
    </xdr:from>
    <xdr:to>
      <xdr:col>17</xdr:col>
      <xdr:colOff>863600</xdr:colOff>
      <xdr:row>36</xdr:row>
      <xdr:rowOff>63500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0</xdr:row>
      <xdr:rowOff>76200</xdr:rowOff>
    </xdr:from>
    <xdr:to>
      <xdr:col>13</xdr:col>
      <xdr:colOff>939800</xdr:colOff>
      <xdr:row>37</xdr:row>
      <xdr:rowOff>50800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6</xdr:col>
      <xdr:colOff>787400</xdr:colOff>
      <xdr:row>75</xdr:row>
      <xdr:rowOff>139700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39</xdr:row>
      <xdr:rowOff>25400</xdr:rowOff>
    </xdr:from>
    <xdr:to>
      <xdr:col>13</xdr:col>
      <xdr:colOff>787400</xdr:colOff>
      <xdr:row>76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39</xdr:row>
      <xdr:rowOff>0</xdr:rowOff>
    </xdr:from>
    <xdr:to>
      <xdr:col>20</xdr:col>
      <xdr:colOff>787400</xdr:colOff>
      <xdr:row>75</xdr:row>
      <xdr:rowOff>139700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EJ82"/>
  <sheetViews>
    <sheetView tabSelected="1" topLeftCell="DV1" workbookViewId="0">
      <selection activeCell="EF2" sqref="EF2"/>
    </sheetView>
  </sheetViews>
  <sheetFormatPr baseColWidth="10" defaultRowHeight="13"/>
  <sheetData>
    <row r="1" spans="1:140">
      <c r="A1" t="s">
        <v>16</v>
      </c>
      <c r="D1" t="s">
        <v>19</v>
      </c>
      <c r="G1" t="s">
        <v>19</v>
      </c>
      <c r="J1" t="s">
        <v>22</v>
      </c>
      <c r="M1" t="s">
        <v>25</v>
      </c>
      <c r="P1" t="s">
        <v>26</v>
      </c>
      <c r="S1" t="s">
        <v>27</v>
      </c>
      <c r="V1" t="s">
        <v>28</v>
      </c>
      <c r="Y1" t="s">
        <v>41</v>
      </c>
      <c r="AB1" t="s">
        <v>42</v>
      </c>
      <c r="AE1" t="s">
        <v>43</v>
      </c>
      <c r="AH1" t="s">
        <v>44</v>
      </c>
      <c r="AK1" t="s">
        <v>56</v>
      </c>
      <c r="AN1" t="s">
        <v>47</v>
      </c>
      <c r="AQ1" t="s">
        <v>48</v>
      </c>
      <c r="AT1" t="s">
        <v>49</v>
      </c>
      <c r="AW1" t="s">
        <v>50</v>
      </c>
      <c r="AZ1" t="s">
        <v>64</v>
      </c>
      <c r="BC1" t="s">
        <v>65</v>
      </c>
      <c r="BF1" t="s">
        <v>66</v>
      </c>
      <c r="BI1" t="s">
        <v>67</v>
      </c>
      <c r="BL1" t="s">
        <v>68</v>
      </c>
      <c r="BO1" t="s">
        <v>69</v>
      </c>
      <c r="BR1" t="s">
        <v>70</v>
      </c>
      <c r="BU1" t="s">
        <v>71</v>
      </c>
      <c r="BX1" t="s">
        <v>78</v>
      </c>
      <c r="CA1" t="s">
        <v>72</v>
      </c>
      <c r="CD1" t="s">
        <v>84</v>
      </c>
      <c r="CG1" t="s">
        <v>85</v>
      </c>
      <c r="CJ1" t="s">
        <v>86</v>
      </c>
      <c r="CM1" t="s">
        <v>87</v>
      </c>
      <c r="CP1" t="s">
        <v>88</v>
      </c>
      <c r="CS1" t="s">
        <v>90</v>
      </c>
      <c r="CV1" t="s">
        <v>91</v>
      </c>
      <c r="CY1" t="s">
        <v>92</v>
      </c>
      <c r="DB1" t="s">
        <v>93</v>
      </c>
      <c r="DE1" t="s">
        <v>94</v>
      </c>
      <c r="DH1" t="s">
        <v>100</v>
      </c>
      <c r="DK1" t="s">
        <v>101</v>
      </c>
      <c r="DN1" t="s">
        <v>102</v>
      </c>
      <c r="DQ1" t="s">
        <v>103</v>
      </c>
      <c r="DT1" t="s">
        <v>104</v>
      </c>
      <c r="DW1" t="s">
        <v>105</v>
      </c>
      <c r="DZ1" t="s">
        <v>106</v>
      </c>
      <c r="EC1" t="s">
        <v>0</v>
      </c>
      <c r="EF1" t="s">
        <v>2</v>
      </c>
      <c r="EI1" t="s">
        <v>1</v>
      </c>
    </row>
    <row r="2" spans="1:140">
      <c r="A2" s="1">
        <v>38884</v>
      </c>
      <c r="D2" s="1">
        <v>38885</v>
      </c>
      <c r="G2" t="s">
        <v>46</v>
      </c>
      <c r="J2" s="1">
        <v>38885</v>
      </c>
      <c r="M2" s="1">
        <v>38905</v>
      </c>
      <c r="P2" s="1">
        <v>38905</v>
      </c>
      <c r="S2" s="1">
        <v>38905</v>
      </c>
      <c r="V2" s="1">
        <v>38905</v>
      </c>
      <c r="Y2" s="1">
        <v>38909</v>
      </c>
      <c r="AB2" s="1">
        <v>38909</v>
      </c>
      <c r="AE2" s="1">
        <v>38909</v>
      </c>
      <c r="AH2" s="1">
        <v>38909</v>
      </c>
      <c r="AK2" s="1">
        <v>38912</v>
      </c>
      <c r="AN2" s="1">
        <v>38912</v>
      </c>
      <c r="AQ2" s="1">
        <v>38912</v>
      </c>
      <c r="AT2" s="1">
        <v>38912</v>
      </c>
      <c r="AW2" s="1">
        <v>38912</v>
      </c>
      <c r="AZ2" s="1">
        <v>38917</v>
      </c>
      <c r="BC2" s="1">
        <v>38917</v>
      </c>
      <c r="BF2" s="1">
        <v>38917</v>
      </c>
      <c r="BI2" s="1">
        <v>38917</v>
      </c>
      <c r="BL2" s="1">
        <v>38917</v>
      </c>
      <c r="BO2" s="1">
        <v>38919</v>
      </c>
      <c r="BR2" s="1">
        <v>38919</v>
      </c>
      <c r="BU2" s="1">
        <v>38919</v>
      </c>
      <c r="BX2" s="1">
        <v>38919</v>
      </c>
      <c r="CA2" s="1">
        <v>38919</v>
      </c>
      <c r="CD2" s="1">
        <v>38923</v>
      </c>
      <c r="CG2" s="1">
        <v>38923</v>
      </c>
      <c r="CJ2" s="1">
        <v>38923</v>
      </c>
      <c r="CM2" s="1">
        <v>38923</v>
      </c>
      <c r="CP2" s="1">
        <v>38923</v>
      </c>
      <c r="CS2" s="1">
        <v>38927</v>
      </c>
      <c r="CV2" s="1">
        <v>38927</v>
      </c>
      <c r="CY2" s="1">
        <v>38927</v>
      </c>
      <c r="DB2" s="1">
        <v>38927</v>
      </c>
      <c r="DE2" s="1">
        <v>38927</v>
      </c>
      <c r="DH2" s="1">
        <v>38933</v>
      </c>
      <c r="DK2" s="1">
        <v>38933</v>
      </c>
      <c r="DN2" s="1">
        <v>38933</v>
      </c>
      <c r="DQ2" s="1">
        <v>38933</v>
      </c>
      <c r="DT2" s="1">
        <v>38933</v>
      </c>
      <c r="DW2" s="1">
        <v>38938</v>
      </c>
      <c r="DZ2" s="1">
        <v>38938</v>
      </c>
      <c r="EC2" s="1">
        <v>38938</v>
      </c>
      <c r="EF2" s="1">
        <v>38938</v>
      </c>
      <c r="EI2" s="1">
        <v>38938</v>
      </c>
    </row>
    <row r="3" spans="1:140">
      <c r="A3" t="s">
        <v>17</v>
      </c>
      <c r="B3" t="s">
        <v>18</v>
      </c>
      <c r="D3" t="s">
        <v>17</v>
      </c>
      <c r="E3" t="s">
        <v>20</v>
      </c>
      <c r="G3" t="s">
        <v>17</v>
      </c>
      <c r="H3" t="s">
        <v>20</v>
      </c>
      <c r="J3" t="s">
        <v>17</v>
      </c>
      <c r="K3" t="s">
        <v>23</v>
      </c>
      <c r="M3" t="s">
        <v>29</v>
      </c>
      <c r="N3" t="s">
        <v>30</v>
      </c>
      <c r="P3" t="s">
        <v>29</v>
      </c>
      <c r="Q3" t="s">
        <v>30</v>
      </c>
      <c r="S3" t="s">
        <v>29</v>
      </c>
      <c r="T3" t="s">
        <v>30</v>
      </c>
      <c r="V3" t="s">
        <v>29</v>
      </c>
      <c r="W3" t="s">
        <v>30</v>
      </c>
      <c r="Y3" t="s">
        <v>29</v>
      </c>
      <c r="Z3" t="s">
        <v>30</v>
      </c>
      <c r="AB3" t="s">
        <v>29</v>
      </c>
      <c r="AC3" t="s">
        <v>30</v>
      </c>
      <c r="AE3" t="s">
        <v>29</v>
      </c>
      <c r="AF3" t="s">
        <v>30</v>
      </c>
      <c r="AH3" t="s">
        <v>29</v>
      </c>
      <c r="AI3" t="s">
        <v>30</v>
      </c>
      <c r="AK3" t="s">
        <v>29</v>
      </c>
      <c r="AL3" t="s">
        <v>30</v>
      </c>
      <c r="AN3" t="s">
        <v>29</v>
      </c>
      <c r="AO3" t="s">
        <v>30</v>
      </c>
      <c r="AQ3" t="s">
        <v>29</v>
      </c>
      <c r="AR3" t="s">
        <v>30</v>
      </c>
      <c r="AT3" t="s">
        <v>29</v>
      </c>
      <c r="AU3" t="s">
        <v>30</v>
      </c>
      <c r="AW3" t="s">
        <v>29</v>
      </c>
      <c r="AX3" t="s">
        <v>30</v>
      </c>
      <c r="AZ3" t="s">
        <v>29</v>
      </c>
      <c r="BA3" t="s">
        <v>30</v>
      </c>
      <c r="BC3" t="s">
        <v>29</v>
      </c>
      <c r="BD3" t="s">
        <v>30</v>
      </c>
      <c r="BF3" t="s">
        <v>29</v>
      </c>
      <c r="BG3" t="s">
        <v>30</v>
      </c>
      <c r="BI3" t="s">
        <v>29</v>
      </c>
      <c r="BJ3" t="s">
        <v>30</v>
      </c>
      <c r="BL3" t="s">
        <v>29</v>
      </c>
      <c r="BM3" t="s">
        <v>30</v>
      </c>
      <c r="BO3" t="s">
        <v>29</v>
      </c>
      <c r="BP3" t="s">
        <v>30</v>
      </c>
      <c r="BR3" t="s">
        <v>29</v>
      </c>
      <c r="BS3" t="s">
        <v>30</v>
      </c>
      <c r="BU3" t="s">
        <v>29</v>
      </c>
      <c r="BV3" t="s">
        <v>30</v>
      </c>
      <c r="BX3" t="s">
        <v>29</v>
      </c>
      <c r="BY3" t="s">
        <v>30</v>
      </c>
      <c r="CA3" t="s">
        <v>29</v>
      </c>
      <c r="CB3" t="s">
        <v>30</v>
      </c>
      <c r="CD3" t="s">
        <v>29</v>
      </c>
      <c r="CE3" t="s">
        <v>30</v>
      </c>
      <c r="CG3" t="s">
        <v>29</v>
      </c>
      <c r="CH3" t="s">
        <v>30</v>
      </c>
      <c r="CJ3" t="s">
        <v>29</v>
      </c>
      <c r="CK3" t="s">
        <v>30</v>
      </c>
      <c r="CM3" t="s">
        <v>29</v>
      </c>
      <c r="CN3" t="s">
        <v>30</v>
      </c>
      <c r="CP3" t="s">
        <v>29</v>
      </c>
      <c r="CQ3" t="s">
        <v>30</v>
      </c>
      <c r="CS3" t="s">
        <v>29</v>
      </c>
      <c r="CT3" t="s">
        <v>20</v>
      </c>
      <c r="CV3" t="s">
        <v>29</v>
      </c>
      <c r="CW3" t="s">
        <v>20</v>
      </c>
      <c r="CY3" t="s">
        <v>29</v>
      </c>
      <c r="CZ3" t="s">
        <v>20</v>
      </c>
      <c r="DB3" t="s">
        <v>29</v>
      </c>
      <c r="DC3" t="s">
        <v>20</v>
      </c>
      <c r="DE3" t="s">
        <v>29</v>
      </c>
      <c r="DF3" t="s">
        <v>20</v>
      </c>
      <c r="DH3" t="s">
        <v>29</v>
      </c>
      <c r="DI3" t="s">
        <v>20</v>
      </c>
      <c r="DK3" t="s">
        <v>29</v>
      </c>
      <c r="DL3" t="s">
        <v>20</v>
      </c>
      <c r="DN3" t="s">
        <v>29</v>
      </c>
      <c r="DO3" t="s">
        <v>20</v>
      </c>
      <c r="DQ3" t="s">
        <v>29</v>
      </c>
      <c r="DR3" t="s">
        <v>20</v>
      </c>
      <c r="DT3" t="s">
        <v>29</v>
      </c>
      <c r="DU3" t="s">
        <v>20</v>
      </c>
      <c r="DW3" t="s">
        <v>29</v>
      </c>
      <c r="DX3" t="s">
        <v>20</v>
      </c>
      <c r="DZ3" t="s">
        <v>29</v>
      </c>
      <c r="EA3" t="s">
        <v>20</v>
      </c>
      <c r="EC3" t="s">
        <v>29</v>
      </c>
      <c r="ED3" t="s">
        <v>20</v>
      </c>
      <c r="EF3" t="s">
        <v>29</v>
      </c>
      <c r="EG3" t="s">
        <v>20</v>
      </c>
      <c r="EI3" t="s">
        <v>29</v>
      </c>
      <c r="EJ3" t="s">
        <v>20</v>
      </c>
    </row>
    <row r="4" spans="1:140">
      <c r="A4" s="6">
        <v>0.61120000000000008</v>
      </c>
      <c r="B4" s="6">
        <v>439000000</v>
      </c>
      <c r="D4" s="6">
        <v>0.49653333333333327</v>
      </c>
      <c r="E4" s="6">
        <v>394000000</v>
      </c>
      <c r="G4" s="6">
        <v>0.61120000000000008</v>
      </c>
      <c r="H4" s="6">
        <v>439000000</v>
      </c>
      <c r="J4">
        <v>0.67200000000000004</v>
      </c>
      <c r="K4">
        <v>857000000</v>
      </c>
      <c r="M4">
        <v>0.36320000000000002</v>
      </c>
      <c r="N4">
        <v>292000000</v>
      </c>
      <c r="P4">
        <v>0.434</v>
      </c>
      <c r="Q4">
        <v>416000000</v>
      </c>
      <c r="S4" s="6">
        <v>0.61839999999999995</v>
      </c>
      <c r="T4" s="6">
        <v>289000000</v>
      </c>
      <c r="V4">
        <v>0.39479999999999998</v>
      </c>
      <c r="W4">
        <v>229000000</v>
      </c>
      <c r="Y4">
        <v>0.76080000000000003</v>
      </c>
      <c r="Z4">
        <v>507000000</v>
      </c>
      <c r="AB4">
        <v>0.76480000000000004</v>
      </c>
      <c r="AC4">
        <v>438000000</v>
      </c>
      <c r="AE4">
        <v>0.83360000000000001</v>
      </c>
      <c r="AF4">
        <v>561000000</v>
      </c>
      <c r="AH4" s="6">
        <v>0.85960000000000003</v>
      </c>
      <c r="AI4" s="6">
        <v>632000000</v>
      </c>
      <c r="AK4">
        <v>0.7</v>
      </c>
      <c r="AL4">
        <v>781000000</v>
      </c>
      <c r="AN4">
        <v>0.65720000000000001</v>
      </c>
      <c r="AO4">
        <v>276000000</v>
      </c>
      <c r="AQ4">
        <v>0.80800000000000005</v>
      </c>
      <c r="AR4">
        <v>464000000</v>
      </c>
      <c r="AT4" s="6">
        <v>0.80400000000000005</v>
      </c>
      <c r="AU4" s="6">
        <v>612000000</v>
      </c>
      <c r="AW4" s="6">
        <v>0.76160000000000005</v>
      </c>
      <c r="AX4" s="6">
        <v>576000000</v>
      </c>
      <c r="AZ4">
        <v>0.88759999999999994</v>
      </c>
      <c r="BA4">
        <v>631000000</v>
      </c>
      <c r="BC4">
        <v>0.76880000000000004</v>
      </c>
      <c r="BD4">
        <v>337000000</v>
      </c>
      <c r="BF4">
        <v>0.85919999999999996</v>
      </c>
      <c r="BG4">
        <v>482000000</v>
      </c>
      <c r="BI4">
        <v>0.83799999999999997</v>
      </c>
      <c r="BJ4">
        <v>403000000</v>
      </c>
      <c r="BL4">
        <v>0.872</v>
      </c>
      <c r="BO4">
        <v>0.87319999999999998</v>
      </c>
      <c r="BP4" s="5">
        <v>1102000000</v>
      </c>
      <c r="BR4">
        <v>0.90959999999999996</v>
      </c>
      <c r="BS4" s="5">
        <v>573000000</v>
      </c>
      <c r="BU4">
        <v>0.74839999999999995</v>
      </c>
      <c r="BV4" s="5">
        <v>306000000</v>
      </c>
      <c r="BX4">
        <v>0.84119999999999995</v>
      </c>
      <c r="BY4" s="5">
        <v>845000000</v>
      </c>
      <c r="CA4">
        <v>0.88519999999999999</v>
      </c>
      <c r="CB4" s="5">
        <v>538000000</v>
      </c>
      <c r="CD4">
        <v>0.51839999999999997</v>
      </c>
      <c r="CE4">
        <v>547000000</v>
      </c>
      <c r="CG4">
        <v>0.71679999999999999</v>
      </c>
      <c r="CH4">
        <v>914000000</v>
      </c>
      <c r="CJ4">
        <v>0.73480000000000001</v>
      </c>
      <c r="CK4">
        <v>368000000</v>
      </c>
      <c r="CM4" s="6">
        <v>0.86360000000000003</v>
      </c>
      <c r="CN4" s="6">
        <v>593000000</v>
      </c>
      <c r="CP4">
        <v>0.63280000000000003</v>
      </c>
      <c r="CQ4">
        <v>346000000</v>
      </c>
      <c r="CS4">
        <v>0.71</v>
      </c>
      <c r="CT4">
        <v>677000000</v>
      </c>
      <c r="CV4" s="6">
        <v>0.88839999999999997</v>
      </c>
      <c r="CW4" s="6">
        <v>477000000</v>
      </c>
      <c r="CY4">
        <v>0.68759999999999999</v>
      </c>
      <c r="CZ4">
        <v>548000000</v>
      </c>
      <c r="DB4" s="6">
        <v>0.81479999999999997</v>
      </c>
      <c r="DC4" s="6">
        <v>340000000</v>
      </c>
      <c r="DE4">
        <v>0.80840000000000001</v>
      </c>
      <c r="DF4">
        <v>392000000</v>
      </c>
      <c r="DH4">
        <v>0.68400000000000005</v>
      </c>
      <c r="DI4">
        <v>631000000</v>
      </c>
      <c r="DK4">
        <v>0.76160000000000005</v>
      </c>
      <c r="DL4">
        <v>448000000</v>
      </c>
      <c r="DN4">
        <v>0.66320000000000001</v>
      </c>
      <c r="DO4">
        <v>1149000000</v>
      </c>
      <c r="DQ4">
        <v>0.81559999999999999</v>
      </c>
      <c r="DR4">
        <v>1867000000</v>
      </c>
      <c r="DT4">
        <v>0.7732</v>
      </c>
      <c r="DU4">
        <v>1910000000</v>
      </c>
      <c r="DW4">
        <v>0.78920000000000001</v>
      </c>
      <c r="DX4">
        <v>540000000</v>
      </c>
      <c r="DZ4">
        <v>0.85040000000000004</v>
      </c>
      <c r="EA4">
        <v>501000000</v>
      </c>
      <c r="EC4">
        <v>0.86719999999999997</v>
      </c>
      <c r="ED4">
        <v>365000000</v>
      </c>
      <c r="EF4">
        <v>0.86839999999999995</v>
      </c>
      <c r="EG4">
        <v>0</v>
      </c>
      <c r="EI4">
        <v>0.88319999999999999</v>
      </c>
      <c r="EJ4">
        <v>432000000</v>
      </c>
    </row>
    <row r="5" spans="1:140">
      <c r="A5">
        <v>0.41120000000000001</v>
      </c>
      <c r="B5">
        <v>413000000</v>
      </c>
      <c r="D5">
        <v>0.28733333333333338</v>
      </c>
      <c r="E5">
        <v>312000000</v>
      </c>
      <c r="G5" s="6">
        <v>0.49653333333333327</v>
      </c>
      <c r="H5" s="6">
        <v>394000000</v>
      </c>
      <c r="J5">
        <v>0.46226666666666666</v>
      </c>
      <c r="K5">
        <v>493000000</v>
      </c>
      <c r="M5">
        <v>0.26919999999999999</v>
      </c>
      <c r="N5">
        <v>196000000</v>
      </c>
      <c r="P5">
        <v>0.35439999999999999</v>
      </c>
      <c r="Q5">
        <v>208000000</v>
      </c>
      <c r="S5">
        <v>0.4556</v>
      </c>
      <c r="T5">
        <v>270000000</v>
      </c>
      <c r="V5">
        <v>0.34</v>
      </c>
      <c r="W5">
        <v>217000000</v>
      </c>
      <c r="Y5">
        <v>0.50080000000000002</v>
      </c>
      <c r="Z5">
        <v>337000000</v>
      </c>
      <c r="AB5">
        <v>0.32040000000000002</v>
      </c>
      <c r="AC5">
        <v>227000000</v>
      </c>
      <c r="AE5">
        <v>0.48559999999999998</v>
      </c>
      <c r="AF5">
        <v>355000000</v>
      </c>
      <c r="AH5">
        <v>0.33439999999999998</v>
      </c>
      <c r="AI5">
        <v>161000000</v>
      </c>
      <c r="AK5">
        <v>0.4204</v>
      </c>
      <c r="AL5">
        <v>362000000</v>
      </c>
      <c r="AN5">
        <v>0.32040000000000002</v>
      </c>
      <c r="AO5">
        <v>125000000</v>
      </c>
      <c r="AQ5">
        <v>0.5232</v>
      </c>
      <c r="AR5">
        <v>302000000</v>
      </c>
      <c r="AT5">
        <v>0.52559999999999996</v>
      </c>
      <c r="AU5">
        <v>664000000</v>
      </c>
      <c r="AW5">
        <v>0.47960000000000003</v>
      </c>
      <c r="AX5">
        <v>570000000</v>
      </c>
      <c r="AZ5">
        <v>0.62680000000000002</v>
      </c>
      <c r="BA5">
        <v>540000000</v>
      </c>
      <c r="BC5">
        <v>0.35160000000000002</v>
      </c>
      <c r="BD5">
        <v>201000000</v>
      </c>
      <c r="BF5">
        <v>0.53920000000000001</v>
      </c>
      <c r="BG5">
        <v>287000000</v>
      </c>
      <c r="BI5">
        <v>0.45760000000000001</v>
      </c>
      <c r="BJ5">
        <v>268888888.8888889</v>
      </c>
      <c r="BL5">
        <v>0.5696</v>
      </c>
      <c r="BM5">
        <v>327000000</v>
      </c>
      <c r="BO5">
        <v>0.63719999999999999</v>
      </c>
      <c r="BP5" s="5">
        <v>713000000</v>
      </c>
      <c r="BR5">
        <v>0.55200000000000005</v>
      </c>
      <c r="BS5" s="5">
        <v>490000000</v>
      </c>
      <c r="BU5">
        <v>0.32719999999999999</v>
      </c>
      <c r="BV5" s="5">
        <v>126000000</v>
      </c>
      <c r="BX5" s="13">
        <v>0.3624</v>
      </c>
      <c r="BY5" s="14">
        <v>242000000</v>
      </c>
      <c r="CA5">
        <v>0.36359999999999998</v>
      </c>
      <c r="CB5" s="5">
        <v>206000000</v>
      </c>
      <c r="CD5">
        <v>0.42680000000000001</v>
      </c>
      <c r="CE5">
        <v>388000000</v>
      </c>
      <c r="CG5">
        <v>0.50680000000000003</v>
      </c>
      <c r="CH5">
        <v>639000000</v>
      </c>
      <c r="CJ5">
        <v>0.48359999999999997</v>
      </c>
      <c r="CK5">
        <v>265000000</v>
      </c>
      <c r="CM5">
        <v>0.4592</v>
      </c>
      <c r="CN5">
        <v>456000000</v>
      </c>
      <c r="CP5">
        <v>0.44479999999999997</v>
      </c>
      <c r="CS5">
        <v>0.37680000000000002</v>
      </c>
      <c r="CT5">
        <v>425000000</v>
      </c>
      <c r="CV5">
        <v>0.36759999999999998</v>
      </c>
      <c r="CW5">
        <v>317000000</v>
      </c>
      <c r="CY5">
        <v>0.34960000000000002</v>
      </c>
      <c r="CZ5">
        <v>277000000</v>
      </c>
      <c r="DB5">
        <v>0.27679999999999999</v>
      </c>
      <c r="DC5">
        <v>246000000</v>
      </c>
      <c r="DE5">
        <v>0.46160000000000001</v>
      </c>
      <c r="DF5">
        <v>283333333.33333337</v>
      </c>
      <c r="DH5">
        <v>0.36919999999999997</v>
      </c>
      <c r="DI5">
        <v>482000000</v>
      </c>
      <c r="DK5">
        <v>0.30120000000000002</v>
      </c>
      <c r="DL5">
        <v>217000000</v>
      </c>
      <c r="DN5">
        <v>0.47320000000000001</v>
      </c>
      <c r="DO5">
        <v>799000000</v>
      </c>
      <c r="DQ5">
        <v>0.63239999999999996</v>
      </c>
      <c r="DR5">
        <v>1464000000</v>
      </c>
      <c r="DT5">
        <v>0.58199999999999996</v>
      </c>
      <c r="DU5">
        <v>1520000000</v>
      </c>
      <c r="DW5">
        <v>0.4204</v>
      </c>
      <c r="DX5">
        <v>311000000</v>
      </c>
      <c r="DZ5">
        <v>0.42120000000000002</v>
      </c>
      <c r="EA5">
        <v>178000000</v>
      </c>
      <c r="EC5">
        <v>0.52239999999999998</v>
      </c>
      <c r="ED5">
        <v>219000000</v>
      </c>
      <c r="EF5">
        <v>0.58160000000000001</v>
      </c>
      <c r="EG5">
        <v>406000000</v>
      </c>
      <c r="EI5">
        <v>0.43240000000000001</v>
      </c>
      <c r="EJ5">
        <v>224000000</v>
      </c>
    </row>
    <row r="6" spans="1:140">
      <c r="A6">
        <v>0.25426666666666664</v>
      </c>
      <c r="B6">
        <v>242000000</v>
      </c>
      <c r="D6">
        <v>0.17986666666666665</v>
      </c>
      <c r="E6">
        <v>229000000</v>
      </c>
      <c r="G6">
        <v>0.41120000000000001</v>
      </c>
      <c r="H6">
        <v>413000000</v>
      </c>
      <c r="J6">
        <v>0.3213333333333333</v>
      </c>
      <c r="K6">
        <v>413000000</v>
      </c>
      <c r="M6">
        <v>0.13880000000000001</v>
      </c>
      <c r="N6">
        <v>125000000</v>
      </c>
      <c r="P6">
        <v>0.192</v>
      </c>
      <c r="Q6">
        <v>168000000</v>
      </c>
      <c r="S6">
        <v>0.3044</v>
      </c>
      <c r="T6">
        <v>208000000</v>
      </c>
      <c r="V6">
        <v>0.19040000000000001</v>
      </c>
      <c r="W6">
        <v>98000000</v>
      </c>
      <c r="Y6">
        <v>0.29160000000000003</v>
      </c>
      <c r="Z6">
        <v>195000000</v>
      </c>
      <c r="AB6">
        <v>0.1736</v>
      </c>
      <c r="AC6">
        <v>119000000</v>
      </c>
      <c r="AE6">
        <v>0.32400000000000001</v>
      </c>
      <c r="AF6">
        <v>222000000</v>
      </c>
      <c r="AH6">
        <v>0.20960000000000001</v>
      </c>
      <c r="AI6">
        <v>102000000</v>
      </c>
      <c r="AK6">
        <v>0.26</v>
      </c>
      <c r="AL6">
        <v>200000000</v>
      </c>
      <c r="AN6">
        <v>0.18920000000000001</v>
      </c>
      <c r="AO6">
        <v>77400000</v>
      </c>
      <c r="AQ6">
        <v>0.30719999999999997</v>
      </c>
      <c r="AR6">
        <v>202000000</v>
      </c>
      <c r="AT6">
        <v>0.3392</v>
      </c>
      <c r="AU6">
        <v>450000000</v>
      </c>
      <c r="AW6">
        <v>0.31080000000000002</v>
      </c>
      <c r="AX6">
        <v>328000000</v>
      </c>
      <c r="AZ6">
        <v>0.43519999999999998</v>
      </c>
      <c r="BA6">
        <v>290000000</v>
      </c>
      <c r="BC6">
        <v>0.18640000000000001</v>
      </c>
      <c r="BD6">
        <v>138000000</v>
      </c>
      <c r="BF6">
        <v>0.34</v>
      </c>
      <c r="BG6">
        <v>313000000</v>
      </c>
      <c r="BI6">
        <v>0.28120000000000001</v>
      </c>
      <c r="BJ6">
        <v>157000000</v>
      </c>
      <c r="BL6">
        <v>0.39679999999999999</v>
      </c>
      <c r="BM6">
        <v>246000000</v>
      </c>
      <c r="BO6">
        <v>0.42359999999999998</v>
      </c>
      <c r="BP6" s="5">
        <v>474000000</v>
      </c>
      <c r="BR6">
        <v>0.36680000000000001</v>
      </c>
      <c r="BS6" s="5">
        <v>364000000</v>
      </c>
      <c r="BU6">
        <v>0.19439999999999999</v>
      </c>
      <c r="BV6" s="5">
        <v>63500000</v>
      </c>
      <c r="BX6">
        <v>0.214</v>
      </c>
      <c r="BY6" s="5">
        <v>109000000</v>
      </c>
      <c r="CA6">
        <v>0.182</v>
      </c>
      <c r="CB6" s="5">
        <v>106000000</v>
      </c>
      <c r="CD6">
        <v>0.20119999999999999</v>
      </c>
      <c r="CE6">
        <v>171000000</v>
      </c>
      <c r="CG6">
        <v>0.34039999999999998</v>
      </c>
      <c r="CH6">
        <v>412000000</v>
      </c>
      <c r="CJ6">
        <v>0.30759999999999998</v>
      </c>
      <c r="CK6">
        <v>175000000</v>
      </c>
      <c r="CM6">
        <v>0.30159999999999998</v>
      </c>
      <c r="CN6">
        <v>268000000</v>
      </c>
      <c r="CP6">
        <v>0.27960000000000002</v>
      </c>
      <c r="CQ6">
        <v>210000000</v>
      </c>
      <c r="CS6">
        <v>0.2268</v>
      </c>
      <c r="CT6">
        <v>272000000</v>
      </c>
      <c r="CV6">
        <v>0.20519999999999999</v>
      </c>
      <c r="CW6">
        <v>151111111.1111111</v>
      </c>
      <c r="CY6">
        <v>0.22159999999999999</v>
      </c>
      <c r="CZ6">
        <v>141000000</v>
      </c>
      <c r="DB6">
        <v>0.14760000000000001</v>
      </c>
      <c r="DC6">
        <v>99000000</v>
      </c>
      <c r="DE6">
        <v>0.28920000000000001</v>
      </c>
      <c r="DF6">
        <v>206000000</v>
      </c>
      <c r="DH6">
        <v>0.22520000000000001</v>
      </c>
      <c r="DI6">
        <v>285000000</v>
      </c>
      <c r="DK6">
        <v>0.1696</v>
      </c>
      <c r="DL6">
        <v>127000000</v>
      </c>
      <c r="DN6">
        <v>0.31759999999999999</v>
      </c>
      <c r="DO6">
        <v>569000000</v>
      </c>
      <c r="DQ6">
        <v>0.4284</v>
      </c>
      <c r="DR6">
        <v>988000000</v>
      </c>
      <c r="DT6">
        <v>0.37040000000000001</v>
      </c>
      <c r="DU6">
        <v>977000000</v>
      </c>
      <c r="DW6">
        <v>0.22839999999999999</v>
      </c>
      <c r="DX6">
        <v>204000000</v>
      </c>
      <c r="DZ6">
        <v>0.26</v>
      </c>
      <c r="EA6">
        <v>99300000</v>
      </c>
      <c r="EC6">
        <v>0.34239999999999998</v>
      </c>
      <c r="ED6">
        <v>152000000</v>
      </c>
      <c r="EF6">
        <v>0.40039999999999998</v>
      </c>
      <c r="EG6">
        <v>307000000</v>
      </c>
      <c r="EI6">
        <v>0.26040000000000002</v>
      </c>
      <c r="EJ6">
        <v>163000000</v>
      </c>
    </row>
    <row r="7" spans="1:140">
      <c r="A7">
        <v>0.12493333333333334</v>
      </c>
      <c r="B7">
        <v>114700000</v>
      </c>
      <c r="D7">
        <v>9.64E-2</v>
      </c>
      <c r="E7">
        <v>107000000</v>
      </c>
      <c r="G7">
        <v>0.28733333333333338</v>
      </c>
      <c r="H7">
        <v>312000000</v>
      </c>
      <c r="J7">
        <v>0.15946666666666667</v>
      </c>
      <c r="K7">
        <v>174000000</v>
      </c>
      <c r="M7">
        <v>7.3599999999999999E-2</v>
      </c>
      <c r="N7">
        <v>50200000</v>
      </c>
      <c r="P7">
        <v>0.1008</v>
      </c>
      <c r="Q7">
        <v>53100000</v>
      </c>
      <c r="S7">
        <v>0.1188</v>
      </c>
      <c r="T7">
        <v>103000000</v>
      </c>
      <c r="V7">
        <v>8.1600000000000006E-2</v>
      </c>
      <c r="W7">
        <v>38300000</v>
      </c>
      <c r="Y7">
        <v>0.1464</v>
      </c>
      <c r="Z7">
        <v>91200000</v>
      </c>
      <c r="AB7">
        <v>7.1199999999999999E-2</v>
      </c>
      <c r="AC7">
        <v>61500000</v>
      </c>
      <c r="AE7">
        <v>0.16719999999999999</v>
      </c>
      <c r="AF7">
        <v>107000000</v>
      </c>
      <c r="AH7">
        <v>8.6800000000000002E-2</v>
      </c>
      <c r="AI7">
        <v>36800000</v>
      </c>
      <c r="AK7">
        <v>0.10879999999999999</v>
      </c>
      <c r="AL7">
        <v>140000000</v>
      </c>
      <c r="AN7">
        <v>7.8E-2</v>
      </c>
      <c r="AO7">
        <v>30200000</v>
      </c>
      <c r="AQ7">
        <v>9.5600000000000004E-2</v>
      </c>
      <c r="AR7">
        <v>163000000</v>
      </c>
      <c r="AT7">
        <v>0.1552</v>
      </c>
      <c r="AU7">
        <v>179000000</v>
      </c>
      <c r="AW7">
        <v>0.12479999999999999</v>
      </c>
      <c r="AX7">
        <v>168000000</v>
      </c>
      <c r="AZ7">
        <v>0.22359999999999999</v>
      </c>
      <c r="BA7">
        <v>144000000</v>
      </c>
      <c r="BC7">
        <v>8.6400000000000005E-2</v>
      </c>
      <c r="BD7">
        <v>77400000</v>
      </c>
      <c r="BF7">
        <v>0.16639999999999999</v>
      </c>
      <c r="BG7">
        <v>168000000</v>
      </c>
      <c r="BI7">
        <v>0.1076</v>
      </c>
      <c r="BJ7">
        <v>99000000</v>
      </c>
      <c r="BL7">
        <v>0.1948</v>
      </c>
      <c r="BM7">
        <v>169000000</v>
      </c>
      <c r="BO7">
        <v>0.22919999999999999</v>
      </c>
      <c r="BP7" s="5">
        <v>244000000</v>
      </c>
      <c r="BR7">
        <v>0.1636</v>
      </c>
      <c r="BS7" s="5">
        <v>238000000</v>
      </c>
      <c r="BU7">
        <v>7.1599999999999997E-2</v>
      </c>
      <c r="BV7" s="5">
        <v>23900000</v>
      </c>
      <c r="BX7">
        <v>9.2399999999999996E-2</v>
      </c>
      <c r="BY7" s="5">
        <v>80100000</v>
      </c>
      <c r="CA7">
        <v>6.5600000000000006E-2</v>
      </c>
      <c r="CB7" s="5">
        <v>43500000</v>
      </c>
      <c r="CD7">
        <v>6.9599999999999995E-2</v>
      </c>
      <c r="CE7">
        <v>53600000</v>
      </c>
      <c r="CG7">
        <v>0.15840000000000001</v>
      </c>
      <c r="CH7">
        <v>119000000</v>
      </c>
      <c r="CJ7">
        <v>0.10680000000000001</v>
      </c>
      <c r="CK7">
        <v>121000000</v>
      </c>
      <c r="CM7">
        <v>0.122</v>
      </c>
      <c r="CN7">
        <v>89000000</v>
      </c>
      <c r="CP7">
        <v>0.12759999999999999</v>
      </c>
      <c r="CQ7">
        <v>95000000</v>
      </c>
      <c r="CS7">
        <v>9.4E-2</v>
      </c>
      <c r="CT7">
        <v>87000000</v>
      </c>
      <c r="CV7">
        <v>7.4800000000000005E-2</v>
      </c>
      <c r="CW7">
        <v>49700000</v>
      </c>
      <c r="CY7">
        <v>0.1028</v>
      </c>
      <c r="CZ7">
        <v>44300000</v>
      </c>
      <c r="DB7">
        <v>5.2400000000000002E-2</v>
      </c>
      <c r="DC7">
        <v>26400000</v>
      </c>
      <c r="DE7">
        <v>0.1492</v>
      </c>
      <c r="DF7">
        <v>137142857.14285713</v>
      </c>
      <c r="DH7">
        <v>0.1104</v>
      </c>
      <c r="DI7">
        <v>87000000</v>
      </c>
      <c r="DK7" s="6">
        <v>2.9600000000000001E-2</v>
      </c>
      <c r="DL7" s="6">
        <v>0</v>
      </c>
      <c r="DN7">
        <v>0.16520000000000001</v>
      </c>
      <c r="DO7">
        <v>338000000</v>
      </c>
      <c r="DQ7">
        <v>0.2152</v>
      </c>
      <c r="DR7">
        <v>519000000</v>
      </c>
      <c r="DT7">
        <v>0.18720000000000001</v>
      </c>
      <c r="DU7">
        <v>496000000</v>
      </c>
      <c r="DW7">
        <v>9.8799999999999999E-2</v>
      </c>
      <c r="DX7">
        <v>110000000</v>
      </c>
      <c r="DZ7">
        <v>9.2799999999999994E-2</v>
      </c>
      <c r="EA7">
        <v>48700000</v>
      </c>
      <c r="EC7">
        <v>0.17560000000000001</v>
      </c>
      <c r="ED7">
        <v>116000000</v>
      </c>
      <c r="EF7">
        <v>0.19639999999999999</v>
      </c>
      <c r="EG7">
        <v>213000000</v>
      </c>
      <c r="EI7">
        <v>0.1116</v>
      </c>
      <c r="EJ7">
        <v>82400000</v>
      </c>
    </row>
    <row r="8" spans="1:140">
      <c r="A8">
        <v>6.5066666666666662E-2</v>
      </c>
      <c r="B8">
        <v>55800000</v>
      </c>
      <c r="D8">
        <v>5.6133333333333334E-2</v>
      </c>
      <c r="E8">
        <v>44100000</v>
      </c>
      <c r="G8">
        <v>0.25426666666666664</v>
      </c>
      <c r="H8">
        <v>242000000</v>
      </c>
      <c r="J8">
        <v>8.6933333333333349E-2</v>
      </c>
      <c r="K8">
        <v>77400000</v>
      </c>
      <c r="M8">
        <v>3.2000000000000001E-2</v>
      </c>
      <c r="N8">
        <v>28100000</v>
      </c>
      <c r="P8">
        <v>5.2400000000000002E-2</v>
      </c>
      <c r="Q8">
        <v>27300000</v>
      </c>
      <c r="S8">
        <v>6.1199999999999997E-2</v>
      </c>
      <c r="T8">
        <v>42700000</v>
      </c>
      <c r="V8">
        <v>2.8000000000000001E-2</v>
      </c>
      <c r="W8">
        <v>14000000</v>
      </c>
      <c r="Y8">
        <v>4.7199999999999999E-2</v>
      </c>
      <c r="Z8">
        <v>31400000</v>
      </c>
      <c r="AB8">
        <v>0.02</v>
      </c>
      <c r="AC8">
        <v>21800000</v>
      </c>
      <c r="AE8">
        <v>8.48E-2</v>
      </c>
      <c r="AF8">
        <v>52100000</v>
      </c>
      <c r="AH8">
        <v>4.48E-2</v>
      </c>
      <c r="AI8">
        <v>13400000</v>
      </c>
      <c r="AK8">
        <v>4.8399999999999999E-2</v>
      </c>
      <c r="AL8">
        <v>30100000</v>
      </c>
      <c r="AN8">
        <v>2.8000000000000001E-2</v>
      </c>
      <c r="AO8">
        <v>12400000</v>
      </c>
      <c r="AQ8">
        <v>4.1599999999999998E-2</v>
      </c>
      <c r="AR8">
        <v>50500000</v>
      </c>
      <c r="AT8">
        <v>7.1199999999999999E-2</v>
      </c>
      <c r="AU8">
        <v>85900000</v>
      </c>
      <c r="AW8">
        <v>6.88E-2</v>
      </c>
      <c r="AX8">
        <v>83200000</v>
      </c>
      <c r="AZ8">
        <v>0.1244</v>
      </c>
      <c r="BA8">
        <v>111800000</v>
      </c>
      <c r="BC8">
        <v>3.2000000000000001E-2</v>
      </c>
      <c r="BD8">
        <v>36300000</v>
      </c>
      <c r="BF8">
        <v>5.6399999999999999E-2</v>
      </c>
      <c r="BG8">
        <v>98400000</v>
      </c>
      <c r="BI8">
        <v>3.2000000000000001E-2</v>
      </c>
      <c r="BJ8">
        <v>37000000</v>
      </c>
      <c r="BL8">
        <v>5.5599999999999997E-2</v>
      </c>
      <c r="BM8">
        <v>76444444.444444448</v>
      </c>
      <c r="BO8">
        <v>0.122</v>
      </c>
      <c r="BP8" s="5">
        <v>134000000</v>
      </c>
      <c r="BR8">
        <v>6.8000000000000005E-2</v>
      </c>
      <c r="BS8" s="5">
        <v>105700000</v>
      </c>
      <c r="BU8">
        <v>4.4400000000000002E-2</v>
      </c>
      <c r="BV8" s="5">
        <v>9800000</v>
      </c>
      <c r="BX8">
        <v>3.5999999999999997E-2</v>
      </c>
      <c r="BY8" s="5">
        <v>42200000</v>
      </c>
      <c r="CA8">
        <v>3.2000000000000001E-2</v>
      </c>
      <c r="CB8" s="5">
        <v>28000000</v>
      </c>
      <c r="CD8">
        <v>5.2400000000000002E-2</v>
      </c>
      <c r="CE8">
        <v>20500000</v>
      </c>
      <c r="CG8">
        <v>7.6799999999999993E-2</v>
      </c>
      <c r="CH8">
        <v>86700000</v>
      </c>
      <c r="CJ8">
        <v>5.5199999999999999E-2</v>
      </c>
      <c r="CK8">
        <v>77800000</v>
      </c>
      <c r="CM8">
        <v>4.9200000000000001E-2</v>
      </c>
      <c r="CN8">
        <v>42500000</v>
      </c>
      <c r="CP8">
        <v>7.3999999999999996E-2</v>
      </c>
      <c r="CQ8">
        <v>62000000</v>
      </c>
      <c r="CS8">
        <v>4.9200000000000001E-2</v>
      </c>
      <c r="CT8">
        <v>34300000</v>
      </c>
      <c r="CV8">
        <v>2.52E-2</v>
      </c>
      <c r="CW8">
        <v>72100000</v>
      </c>
      <c r="CY8">
        <v>4.4400000000000002E-2</v>
      </c>
      <c r="CZ8">
        <v>13600000</v>
      </c>
      <c r="DB8">
        <v>1.7999999999999999E-2</v>
      </c>
      <c r="DC8">
        <v>23125000</v>
      </c>
      <c r="DE8">
        <v>7.7600000000000002E-2</v>
      </c>
      <c r="DF8">
        <v>56000000</v>
      </c>
      <c r="DH8">
        <v>5.8799999999999998E-2</v>
      </c>
      <c r="DI8">
        <v>46000000</v>
      </c>
      <c r="DK8" s="6">
        <v>2.5600000000000001E-2</v>
      </c>
      <c r="DL8" s="6">
        <v>0</v>
      </c>
      <c r="DN8" s="6">
        <v>9.3200000000000005E-2</v>
      </c>
      <c r="DO8" s="6">
        <v>0</v>
      </c>
      <c r="DQ8">
        <v>0.1072</v>
      </c>
      <c r="DR8">
        <v>265400000</v>
      </c>
      <c r="DT8" s="6">
        <v>0.1104</v>
      </c>
      <c r="DU8" s="6">
        <v>0</v>
      </c>
      <c r="DW8">
        <v>4.1599999999999998E-2</v>
      </c>
      <c r="DX8">
        <v>48100000</v>
      </c>
      <c r="DZ8">
        <v>2.3400000000000001E-2</v>
      </c>
      <c r="EA8">
        <v>0</v>
      </c>
      <c r="EC8">
        <v>7.6799999999999993E-2</v>
      </c>
      <c r="ED8">
        <v>80100000</v>
      </c>
      <c r="EF8">
        <v>6.88E-2</v>
      </c>
      <c r="EG8">
        <v>93800000</v>
      </c>
      <c r="EI8">
        <v>5.28E-2</v>
      </c>
      <c r="EJ8">
        <v>34500000</v>
      </c>
    </row>
    <row r="9" spans="1:140">
      <c r="G9">
        <v>0.17986666666666665</v>
      </c>
      <c r="H9">
        <v>229000000</v>
      </c>
    </row>
    <row r="10" spans="1:140">
      <c r="A10" t="s">
        <v>32</v>
      </c>
      <c r="B10" s="2">
        <f>SLOPE(B4:B8,A4:A8)</f>
        <v>745042983.24599516</v>
      </c>
      <c r="D10" t="s">
        <v>32</v>
      </c>
      <c r="E10" s="2">
        <f>SLOPE(E4:E8,D4:D8)</f>
        <v>776207341.96313632</v>
      </c>
      <c r="G10">
        <v>0.12493333333333334</v>
      </c>
      <c r="H10">
        <v>114700000</v>
      </c>
      <c r="J10" t="s">
        <v>32</v>
      </c>
      <c r="K10" s="2">
        <f>SLOPE(K4:K8,J4:J8)</f>
        <v>1284171773.2595921</v>
      </c>
      <c r="M10" t="s">
        <v>32</v>
      </c>
      <c r="N10" s="2">
        <f>SLOPE(N4:N8,M4:M8)</f>
        <v>779933437.4656769</v>
      </c>
      <c r="P10" t="s">
        <v>32</v>
      </c>
      <c r="Q10" s="2">
        <f>SLOPE(Q4:Q8,P4:P8)</f>
        <v>894970769.51033223</v>
      </c>
      <c r="S10" t="s">
        <v>32</v>
      </c>
      <c r="T10" s="2">
        <f>SLOPE(T4:T8,S4:S8)</f>
        <v>444275151.42883027</v>
      </c>
      <c r="V10" t="s">
        <v>32</v>
      </c>
      <c r="W10" s="2">
        <f>SLOPE(W4:W8,V4:V8)</f>
        <v>623323873.75342023</v>
      </c>
      <c r="Y10" t="s">
        <v>32</v>
      </c>
      <c r="Z10" s="2">
        <f>SLOPE(Z4:Z8,Y4:Y8)</f>
        <v>671777696.74863744</v>
      </c>
      <c r="AB10" t="s">
        <v>32</v>
      </c>
      <c r="AC10" s="2">
        <f>SLOPE(AC4:AC8,AB4:AB8)</f>
        <v>554852548.8901577</v>
      </c>
      <c r="AE10" t="s">
        <v>32</v>
      </c>
      <c r="AF10" s="2">
        <f>SLOPE(AF4:AF8,AE4:AE8)</f>
        <v>688360414.71317339</v>
      </c>
      <c r="AH10" t="s">
        <v>32</v>
      </c>
      <c r="AI10" s="2">
        <f>SLOPE(AI4:AI8,AH4:AH8)</f>
        <v>767175557.28157735</v>
      </c>
      <c r="AK10" t="s">
        <v>32</v>
      </c>
      <c r="AL10" s="2">
        <f>SLOPE(AL4:AL8,AK4:AK8)</f>
        <v>1096460954.2607753</v>
      </c>
      <c r="AN10" t="s">
        <v>32</v>
      </c>
      <c r="AO10" s="2">
        <f>SLOPE(AO4:AO8,AN4:AN8)</f>
        <v>419219194.89432859</v>
      </c>
      <c r="AQ10" t="s">
        <v>32</v>
      </c>
      <c r="AR10" s="2">
        <f>SLOPE(AR4:AR8,AQ4:AQ8)</f>
        <v>481150069.00894094</v>
      </c>
      <c r="AT10" t="s">
        <v>32</v>
      </c>
      <c r="AU10" s="2">
        <f>SLOPE(AU4:AU8,AT4:AT8)</f>
        <v>783158438.47346592</v>
      </c>
      <c r="AW10" t="s">
        <v>32</v>
      </c>
      <c r="AX10" s="2">
        <f>SLOPE(AX4:AX8,AW4:AW8)</f>
        <v>750742476.42366505</v>
      </c>
      <c r="AZ10" t="s">
        <v>32</v>
      </c>
      <c r="BA10" s="2">
        <f>SLOPE(BA4:BA8,AZ4:AZ8)</f>
        <v>742404564.57476652</v>
      </c>
      <c r="BC10" t="s">
        <v>32</v>
      </c>
      <c r="BD10" s="2">
        <f>SLOPE(BD4:BD8,BC4:BC8)</f>
        <v>393075649.08865702</v>
      </c>
      <c r="BF10" t="s">
        <v>32</v>
      </c>
      <c r="BG10" s="2">
        <f>SLOPE(BG4:BG8,BF4:BF8)</f>
        <v>442950721.10081798</v>
      </c>
      <c r="BI10" t="s">
        <v>32</v>
      </c>
      <c r="BJ10" s="2">
        <f>SLOPE(BJ4:BJ8,BI4:BI8)</f>
        <v>447984290.48351038</v>
      </c>
      <c r="BL10" t="s">
        <v>32</v>
      </c>
      <c r="BM10" s="2">
        <f>SLOPE(BM5:BM8,BL5:BL8)</f>
        <v>471734876.45626283</v>
      </c>
      <c r="BO10" t="s">
        <v>32</v>
      </c>
      <c r="BP10" s="2">
        <f>SLOPE(BP4:BP8,BO4:BO8)</f>
        <v>1269043271.0324881</v>
      </c>
      <c r="BR10" t="s">
        <v>32</v>
      </c>
      <c r="BS10" s="2">
        <f>SLOPE(BS4:BS8,BR4:BR8)</f>
        <v>538167822.03710353</v>
      </c>
      <c r="BU10" t="s">
        <v>32</v>
      </c>
      <c r="BV10" s="2">
        <f>SLOPE(BV4:BV8,BU4:BU8)</f>
        <v>421025090.30890965</v>
      </c>
      <c r="BX10" t="s">
        <v>32</v>
      </c>
      <c r="BY10" s="2">
        <f>SLOPE(BY4:BY8,BX4:BX8)</f>
        <v>1015808419.9415706</v>
      </c>
      <c r="CA10" t="s">
        <v>32</v>
      </c>
      <c r="CB10" s="2">
        <f>SLOPE(CB4:CB8,CA4:CA8)</f>
        <v>600567211.26815343</v>
      </c>
      <c r="CD10" t="s">
        <v>32</v>
      </c>
      <c r="CE10" s="2">
        <f>SLOPE(CE4:CE8,CD4:CD8)</f>
        <v>1066619154.3714381</v>
      </c>
      <c r="CG10" t="s">
        <v>32</v>
      </c>
      <c r="CH10" s="2">
        <f>SLOPE(CH4:CH8,CG4:CG8)</f>
        <v>1346421504.0320299</v>
      </c>
      <c r="CJ10" t="s">
        <v>32</v>
      </c>
      <c r="CK10" s="2">
        <f>SLOPE(CK4:CK8,CJ4:CJ8)</f>
        <v>414412625.28983819</v>
      </c>
      <c r="CM10" t="s">
        <v>32</v>
      </c>
      <c r="CN10" s="2">
        <f>SLOPE(CN4:CN8,CM4:CM8)</f>
        <v>702456148.82336092</v>
      </c>
      <c r="CP10" t="s">
        <v>32</v>
      </c>
      <c r="CQ10" s="2">
        <f>SLOPE(CQ4:CQ8,CP4:CP8)</f>
        <v>503912881.47596294</v>
      </c>
      <c r="CS10" t="s">
        <v>32</v>
      </c>
      <c r="CT10" s="16">
        <f>SLOPE(CT4:CT8,CS4:CS8)</f>
        <v>973180488.77005696</v>
      </c>
      <c r="CV10" t="s">
        <v>32</v>
      </c>
      <c r="CW10" s="16">
        <f>SLOPE(CW4:CW8,CV4:CV8)</f>
        <v>502225602.1268428</v>
      </c>
      <c r="CY10" t="s">
        <v>32</v>
      </c>
      <c r="CZ10" s="16">
        <f>SLOPE(CZ4:CZ8,CY4:CY8)</f>
        <v>850107894.4177804</v>
      </c>
      <c r="DB10" t="s">
        <v>32</v>
      </c>
      <c r="DC10" s="16">
        <f>SLOPE(DC4:DC8,DB4:DB8)</f>
        <v>400485542.31043613</v>
      </c>
      <c r="DE10" t="s">
        <v>32</v>
      </c>
      <c r="DF10" s="16">
        <f>SLOPE(DF4:DF8,DE4:DE8)</f>
        <v>435358331.87572569</v>
      </c>
      <c r="DH10" t="s">
        <v>32</v>
      </c>
      <c r="DI10" s="16">
        <f>SLOPE(DI4:DI8,DH4:DH8)</f>
        <v>965709248.37407398</v>
      </c>
      <c r="DK10" t="s">
        <v>32</v>
      </c>
      <c r="DL10" s="16">
        <f>SLOPE(DL4:DL8,DK4:DK8)</f>
        <v>606656048.75980258</v>
      </c>
      <c r="DN10" t="s">
        <v>32</v>
      </c>
      <c r="DO10" s="16">
        <f>SLOPE(DO4:DO8,DN4:DN8)</f>
        <v>1862712339.0598667</v>
      </c>
      <c r="DQ10" t="s">
        <v>32</v>
      </c>
      <c r="DR10" s="16">
        <f>SLOPE(DR4:DR8,DQ4:DQ8)</f>
        <v>2261105098.9326434</v>
      </c>
      <c r="DT10" t="s">
        <v>32</v>
      </c>
      <c r="DU10" s="16">
        <f>SLOPE(DU4:DU8,DT4:DT8)</f>
        <v>2752800027.4355803</v>
      </c>
      <c r="DW10" t="s">
        <v>32</v>
      </c>
      <c r="DX10" s="16">
        <f>SLOPE(DX4:DX8,DW4:DW8)</f>
        <v>639583083.44433665</v>
      </c>
      <c r="DZ10" t="s">
        <v>32</v>
      </c>
      <c r="EA10" s="16">
        <f>SLOPE(EA4:EA8,DZ4:DZ8)</f>
        <v>595936497.65146685</v>
      </c>
      <c r="EC10" t="s">
        <v>32</v>
      </c>
      <c r="ED10" s="16">
        <f>SLOPE(ED4:ED8,EC4:EC8)</f>
        <v>356640592.03636092</v>
      </c>
      <c r="EF10" t="s">
        <v>32</v>
      </c>
      <c r="EG10" s="16">
        <f>SLOPE(EG4:EG8,EF4:EF8)</f>
        <v>-60268617.311297826</v>
      </c>
      <c r="EI10" t="s">
        <v>32</v>
      </c>
      <c r="EJ10" s="16">
        <f>SLOPE(EJ4:EJ8,EI4:EI8)</f>
        <v>463900988.19772363</v>
      </c>
    </row>
    <row r="11" spans="1:140">
      <c r="A11" t="s">
        <v>34</v>
      </c>
      <c r="B11" s="2">
        <f>INTERCEPT(B4:B8,A4:A8)</f>
        <v>34354058.247841418</v>
      </c>
      <c r="D11" t="s">
        <v>34</v>
      </c>
      <c r="E11" s="2">
        <f>INTERCEPT(E4:E8,D4:D8)</f>
        <v>43929123.548923254</v>
      </c>
      <c r="G11">
        <v>9.64E-2</v>
      </c>
      <c r="H11">
        <v>107000000</v>
      </c>
      <c r="J11" t="s">
        <v>34</v>
      </c>
      <c r="K11" s="2">
        <f>INTERCEPT(K4:K8,J4:J8)</f>
        <v>-34252071.617565095</v>
      </c>
      <c r="M11" t="s">
        <v>34</v>
      </c>
      <c r="N11" s="2">
        <f>INTERCEPT(N4:N8,M4:M8)</f>
        <v>1490872.406018883</v>
      </c>
      <c r="P11" t="s">
        <v>34</v>
      </c>
      <c r="Q11" s="2">
        <f>INTERCEPT(Q4:Q8,P4:P8)</f>
        <v>-28427772.863382488</v>
      </c>
      <c r="S11" t="s">
        <v>34</v>
      </c>
      <c r="T11" s="2">
        <f>INTERCEPT(T4:T8,S4:S8)</f>
        <v>44068320.802662194</v>
      </c>
      <c r="V11" t="s">
        <v>34</v>
      </c>
      <c r="W11" s="2">
        <f>INTERCEPT(W4:W8,V4:V8)</f>
        <v>-9743108.9120078683</v>
      </c>
      <c r="Y11" t="s">
        <v>34</v>
      </c>
      <c r="Z11" s="2">
        <f>INTERCEPT(Z4:Z8,Y4:Y8)</f>
        <v>-2372256.1361039877</v>
      </c>
      <c r="AB11" t="s">
        <v>34</v>
      </c>
      <c r="AC11" s="2">
        <f>INTERCEPT(AC4:AC8,AB4:AB8)</f>
        <v>23649811.799657434</v>
      </c>
      <c r="AE11" t="s">
        <v>34</v>
      </c>
      <c r="AF11" s="2">
        <f>INTERCEPT(AF4:AF8,AE4:AE8)</f>
        <v>-1496131.5928812325</v>
      </c>
      <c r="AH11" t="s">
        <v>34</v>
      </c>
      <c r="AI11" s="2">
        <f>INTERCEPT(AI4:AI8,AH4:AH8)</f>
        <v>-46513583.107735485</v>
      </c>
      <c r="AK11" t="s">
        <v>34</v>
      </c>
      <c r="AL11" s="2">
        <f>INTERCEPT(AL4:AL8,AK4:AK8)</f>
        <v>-34563672.654273629</v>
      </c>
      <c r="AN11" t="s">
        <v>34</v>
      </c>
      <c r="AO11" s="2">
        <f>INTERCEPT(AO4:AO8,AN4:AN8)</f>
        <v>-2516438.2523002923</v>
      </c>
      <c r="AQ11" t="s">
        <v>34</v>
      </c>
      <c r="AR11" s="2">
        <f>INTERCEPT(AR4:AR8,AQ4:AQ8)</f>
        <v>65433987.493544906</v>
      </c>
      <c r="AT11" t="s">
        <v>34</v>
      </c>
      <c r="AU11" s="2">
        <f>INTERCEPT(AU4:AU8,AT4:AT8)</f>
        <v>101331625.48101747</v>
      </c>
      <c r="AW11" t="s">
        <v>34</v>
      </c>
      <c r="AX11" s="2">
        <f>INTERCEPT(AX4:AX8,AW4:AW8)</f>
        <v>82940786.630970061</v>
      </c>
      <c r="AZ11" t="s">
        <v>34</v>
      </c>
      <c r="BA11" s="2">
        <f>INTERCEPT(BA4:BA8,AZ4:AZ8)</f>
        <v>2210254.48660326</v>
      </c>
      <c r="BC11" t="s">
        <v>34</v>
      </c>
      <c r="BD11" s="2">
        <f>INTERCEPT(BD4:BD8,BC4:BC8)</f>
        <v>45897716.983769193</v>
      </c>
      <c r="BF11" t="s">
        <v>34</v>
      </c>
      <c r="BG11" s="2">
        <f>INTERCEPT(BG4:BG8,BF4:BF8)</f>
        <v>95937009.155415148</v>
      </c>
      <c r="BI11" t="s">
        <v>34</v>
      </c>
      <c r="BJ11" s="2">
        <f>INTERCEPT(BJ4:BJ8,BI4:BI8)</f>
        <v>39193730.540598333</v>
      </c>
      <c r="BL11" t="s">
        <v>34</v>
      </c>
      <c r="BM11" s="2">
        <f>INTERCEPT(BM5:BM8,BL5:BL8)</f>
        <v>61109361.69311595</v>
      </c>
      <c r="BO11" t="s">
        <v>34</v>
      </c>
      <c r="BP11" s="2">
        <f>INTERCEPT(BP4:BP8,BO4:BO8)</f>
        <v>-46603536.592688322</v>
      </c>
      <c r="BR11" t="s">
        <v>34</v>
      </c>
      <c r="BS11" s="2">
        <f>INTERCEPT(BS4:BS8,BR4:BR8)</f>
        <v>132414857.32071334</v>
      </c>
      <c r="BU11" t="s">
        <v>34</v>
      </c>
      <c r="BV11" s="2">
        <f>INTERCEPT(BV4:BV8,BU4:BU8)</f>
        <v>-10868155.03362973</v>
      </c>
      <c r="BX11" t="s">
        <v>34</v>
      </c>
      <c r="BY11" s="2">
        <f>INTERCEPT(BY4:BY8,BX4:BX8)</f>
        <v>-50427963.4459337</v>
      </c>
      <c r="CA11" t="s">
        <v>34</v>
      </c>
      <c r="CB11" s="2">
        <f>INTERCEPT(CB4:CB8,CA4:CA8)</f>
        <v>718614.8595508635</v>
      </c>
      <c r="CD11" t="s">
        <v>34</v>
      </c>
      <c r="CE11" s="2">
        <f>INTERCEPT(CE4:CE8,CD4:CD8)</f>
        <v>-34559947.080946445</v>
      </c>
      <c r="CG11" t="s">
        <v>34</v>
      </c>
      <c r="CH11" s="2">
        <f>INTERCEPT(CH4:CH8,CG4:CG8)</f>
        <v>-50356314.010885715</v>
      </c>
      <c r="CJ11" t="s">
        <v>34</v>
      </c>
      <c r="CK11" s="2">
        <f>INTERCEPT(CK4:CK8,CJ4:CJ8)</f>
        <v>61454297.702150643</v>
      </c>
      <c r="CM11" t="s">
        <v>34</v>
      </c>
      <c r="CN11" s="2">
        <f>INTERCEPT(CN4:CN8,CM4:CM8)</f>
        <v>37433947.834554642</v>
      </c>
      <c r="CP11" t="s">
        <v>34</v>
      </c>
      <c r="CQ11" s="2">
        <f>INTERCEPT(CQ4:CQ8,CP4:CP8)</f>
        <v>37910262.508944303</v>
      </c>
      <c r="CS11" t="s">
        <v>34</v>
      </c>
      <c r="CT11" s="16">
        <f>INTERCEPT(CT4:CT8,CS4:CS8)</f>
        <v>15514132.791956186</v>
      </c>
      <c r="CV11" t="s">
        <v>34</v>
      </c>
      <c r="CW11" s="16">
        <f>INTERCEPT(CW4:CW8,CV4:CV8)</f>
        <v>56567300.214136869</v>
      </c>
      <c r="CY11" t="s">
        <v>34</v>
      </c>
      <c r="CZ11" s="16">
        <f>INTERCEPT(CZ4:CZ8,CY4:CY8)</f>
        <v>-34270339.91027984</v>
      </c>
      <c r="DB11" t="s">
        <v>34</v>
      </c>
      <c r="DC11" s="16">
        <f>INTERCEPT(DC4:DC8,DB4:DB8)</f>
        <v>42009826.758050576</v>
      </c>
      <c r="DE11" t="s">
        <v>34</v>
      </c>
      <c r="DF11" s="16">
        <f>INTERCEPT(DF4:DF8,DE4:DE8)</f>
        <v>59385241.949228883</v>
      </c>
      <c r="DH11" t="s">
        <v>34</v>
      </c>
      <c r="DI11" s="16">
        <f>INTERCEPT(DI4:DI8,DH4:DH8)</f>
        <v>26607858.410738111</v>
      </c>
      <c r="DK11" t="s">
        <v>34</v>
      </c>
      <c r="DL11" s="16">
        <f>INTERCEPT(DL4:DL8,DK4:DK8)</f>
        <v>2173934.3233755827</v>
      </c>
      <c r="DN11" t="s">
        <v>34</v>
      </c>
      <c r="DO11" s="16">
        <f>INTERCEPT(DO4:DO8,DN4:DN8)</f>
        <v>-66941721.881223202</v>
      </c>
      <c r="DQ11" t="s">
        <v>34</v>
      </c>
      <c r="DR11" s="16">
        <f>INTERCEPT(DR4:DR8,DQ4:DQ8)</f>
        <v>26336421.693380713</v>
      </c>
      <c r="DT11" t="s">
        <v>34</v>
      </c>
      <c r="DU11" s="16">
        <f>INTERCEPT(DU4:DU8,DT4:DT8)</f>
        <v>-133293003.10153317</v>
      </c>
      <c r="DW11" t="s">
        <v>34</v>
      </c>
      <c r="DX11" s="16">
        <f>INTERCEPT(DX4:DX8,DW4:DW8)</f>
        <v>40716412.218291789</v>
      </c>
      <c r="DZ11" t="s">
        <v>34</v>
      </c>
      <c r="EA11" s="16">
        <f>INTERCEPT(EA4:EA8,DZ4:DZ8)</f>
        <v>-30996832.166017413</v>
      </c>
      <c r="EC11" t="s">
        <v>34</v>
      </c>
      <c r="ED11" s="16">
        <f>INTERCEPT(ED4:ED8,EC4:EC8)</f>
        <v>44876481.832609087</v>
      </c>
      <c r="EF11" t="s">
        <v>34</v>
      </c>
      <c r="EG11" s="16">
        <f>INTERCEPT(EG4:EG8,EF4:EF8)</f>
        <v>229460857.35675633</v>
      </c>
      <c r="EI11" t="s">
        <v>34</v>
      </c>
      <c r="EJ11" s="16">
        <f>INTERCEPT(EJ4:EJ8,EI4:EI8)</f>
        <v>25705344.028136373</v>
      </c>
    </row>
    <row r="12" spans="1:140">
      <c r="A12" t="s">
        <v>36</v>
      </c>
      <c r="B12">
        <f>CORREL(B4:B8,A4:A8)^2</f>
        <v>0.92375396660793629</v>
      </c>
      <c r="D12" t="s">
        <v>36</v>
      </c>
      <c r="E12">
        <f>CORREL(E4:E8,D4:D8)^2</f>
        <v>0.91070877408267481</v>
      </c>
      <c r="G12">
        <v>6.5066666666666662E-2</v>
      </c>
      <c r="H12">
        <v>55800000</v>
      </c>
      <c r="J12" t="s">
        <v>36</v>
      </c>
      <c r="K12">
        <f>CORREL(K4:K8,J4:J8)^2</f>
        <v>0.98278899547055631</v>
      </c>
      <c r="M12" t="s">
        <v>36</v>
      </c>
      <c r="N12">
        <f>CORREL(N4:N8,M4:M8)^2</f>
        <v>0.98719996392091092</v>
      </c>
      <c r="P12" t="s">
        <v>36</v>
      </c>
      <c r="Q12">
        <f>CORREL(Q4:Q8,P4:P8)^2</f>
        <v>0.89137869924971014</v>
      </c>
      <c r="S12" t="s">
        <v>36</v>
      </c>
      <c r="T12">
        <f>CORREL(T4:T8,S4:S8)^2</f>
        <v>0.93148174031913433</v>
      </c>
      <c r="V12" t="s">
        <v>36</v>
      </c>
      <c r="W12">
        <f>CORREL(W4:W8,V4:V8)^2</f>
        <v>0.98889857959467609</v>
      </c>
      <c r="Y12" t="s">
        <v>36</v>
      </c>
      <c r="Z12">
        <f>CORREL(Z4:Z8,Y4:Y8)^2</f>
        <v>0.99972385919164608</v>
      </c>
      <c r="AB12" t="s">
        <v>36</v>
      </c>
      <c r="AC12">
        <f>CORREL(AC4:AC8,AB4:AB8)^2</f>
        <v>0.99168897081217389</v>
      </c>
      <c r="AE12" t="s">
        <v>36</v>
      </c>
      <c r="AF12">
        <f>CORREL(AF4:AF8,AE4:AE8)^2</f>
        <v>0.99589246759426875</v>
      </c>
      <c r="AH12" t="s">
        <v>36</v>
      </c>
      <c r="AI12">
        <f>CORREL(AI4:AI8,AH4:AH8)^2</f>
        <v>0.9851125625392676</v>
      </c>
      <c r="AK12" t="s">
        <v>36</v>
      </c>
      <c r="AL12">
        <f>CORREL(AL4:AL8,AK4:AK8)^2</f>
        <v>0.96451052076561361</v>
      </c>
      <c r="AN12" t="s">
        <v>36</v>
      </c>
      <c r="AO12">
        <f>CORREL(AO4:AO8,AN4:AN8)^2</f>
        <v>0.99852466900432268</v>
      </c>
      <c r="AQ12" t="s">
        <v>36</v>
      </c>
      <c r="AR12">
        <f>CORREL(AR4:AR8,AQ4:AQ8)^2</f>
        <v>0.95543442638224774</v>
      </c>
      <c r="AT12" t="s">
        <v>36</v>
      </c>
      <c r="AU12">
        <f>CORREL(AU4:AU8,AT4:AT8)^2</f>
        <v>0.80780917682788034</v>
      </c>
      <c r="AW12" t="s">
        <v>36</v>
      </c>
      <c r="AX12">
        <f>CORREL(AX4:AX8,AW4:AW8)^2</f>
        <v>0.87666657029433948</v>
      </c>
      <c r="AZ12" t="s">
        <v>36</v>
      </c>
      <c r="BA12">
        <f>CORREL(BA4:BA8,AZ4:AZ8)^2</f>
        <v>0.96191040372611847</v>
      </c>
      <c r="BC12" t="s">
        <v>36</v>
      </c>
      <c r="BD12">
        <f>CORREL(BD4:BD8,BC4:BC8)^2</f>
        <v>0.97731723617191701</v>
      </c>
      <c r="BF12" t="s">
        <v>36</v>
      </c>
      <c r="BG12">
        <f>CORREL(BG4:BG8,BF4:BF8)^2</f>
        <v>0.91672458309574734</v>
      </c>
      <c r="BI12" t="s">
        <v>36</v>
      </c>
      <c r="BJ12">
        <f>CORREL(BJ4:BJ8,BI4:BI8)^2</f>
        <v>0.98554223214832748</v>
      </c>
      <c r="BL12" t="s">
        <v>36</v>
      </c>
      <c r="BM12">
        <f>CORREL(BM5:BM8,BL5:BL8)^2</f>
        <v>0.98872494578627956</v>
      </c>
      <c r="BO12" t="s">
        <v>36</v>
      </c>
      <c r="BP12">
        <f>CORREL(BP4:BP8,BO4:BO8)^2</f>
        <v>0.99170818465126487</v>
      </c>
      <c r="BR12" t="s">
        <v>36</v>
      </c>
      <c r="BS12">
        <f>CORREL(BS4:BS8,BR4:BR8)^2</f>
        <v>0.91853278190118981</v>
      </c>
      <c r="BU12" t="s">
        <v>36</v>
      </c>
      <c r="BV12">
        <f>CORREL(BV4:BV8,BU4:BU8)^2</f>
        <v>0.99853706633474903</v>
      </c>
      <c r="BX12" t="s">
        <v>36</v>
      </c>
      <c r="BY12">
        <f>CORREL(BY4:BY8,BX4:BX8)^2</f>
        <v>0.96573281438138814</v>
      </c>
      <c r="CA12" t="s">
        <v>36</v>
      </c>
      <c r="CB12">
        <f>CORREL(CB4:CB8,CA4:CA8)^2</f>
        <v>0.99831845349218118</v>
      </c>
      <c r="CD12" t="s">
        <v>36</v>
      </c>
      <c r="CE12">
        <f>CORREL(CE4:CE8,CD4:CD8)^2</f>
        <v>0.98938340926391255</v>
      </c>
      <c r="CG12" t="s">
        <v>36</v>
      </c>
      <c r="CH12">
        <f>CORREL(CH4:CH8,CG4:CG8)^2</f>
        <v>0.99365440376954017</v>
      </c>
      <c r="CJ12" t="s">
        <v>36</v>
      </c>
      <c r="CK12">
        <f>CORREL(CK4:CK8,CJ4:CJ8)^2</f>
        <v>0.99107151610066713</v>
      </c>
      <c r="CM12" t="s">
        <v>36</v>
      </c>
      <c r="CN12">
        <f>CORREL(CN4:CN8,CM4:CM8)^2</f>
        <v>0.93585157413044195</v>
      </c>
      <c r="CP12" t="s">
        <v>36</v>
      </c>
      <c r="CQ12">
        <f>CORREL(CQ4:CQ8,CP4:CP8)^2</f>
        <v>0.97346932506843431</v>
      </c>
      <c r="CS12" t="s">
        <v>36</v>
      </c>
      <c r="CT12">
        <f>CORREL(CT4:CT8,CS4:CS8)^2</f>
        <v>0.98096411544652462</v>
      </c>
      <c r="CV12" t="s">
        <v>36</v>
      </c>
      <c r="CW12">
        <f>CORREL(CW4:CW8,CV4:CV8)^2</f>
        <v>0.93530753528072408</v>
      </c>
      <c r="CY12" t="s">
        <v>36</v>
      </c>
      <c r="CZ12">
        <f>CORREL(CZ4:CZ8,CY4:CY8)^2</f>
        <v>0.9970670576745575</v>
      </c>
      <c r="DB12" t="s">
        <v>36</v>
      </c>
      <c r="DC12">
        <f>CORREL(DC4:DC8,DB4:DB8)^2</f>
        <v>0.85486233182100047</v>
      </c>
      <c r="DE12" t="s">
        <v>36</v>
      </c>
      <c r="DF12">
        <f>CORREL(DF4:DF8,DE4:DE8)^2</f>
        <v>0.95733898846281662</v>
      </c>
      <c r="DH12" t="s">
        <v>36</v>
      </c>
      <c r="DI12">
        <f>CORREL(DI4:DI8,DH4:DH8)^2</f>
        <v>0.92821323070794748</v>
      </c>
      <c r="DK12" t="s">
        <v>36</v>
      </c>
      <c r="DL12">
        <f>CORREL(DL4:DL8,DK4:DK8)^2</f>
        <v>0.98199618757391172</v>
      </c>
      <c r="DN12" t="s">
        <v>36</v>
      </c>
      <c r="DO12">
        <f>CORREL(DO4:DO8,DN4:DN8)^2</f>
        <v>0.96945174566999071</v>
      </c>
      <c r="DQ12" t="s">
        <v>36</v>
      </c>
      <c r="DR12">
        <f>CORREL(DR4:DR8,DQ4:DQ8)^2</f>
        <v>0.999902650577012</v>
      </c>
      <c r="DT12" t="s">
        <v>36</v>
      </c>
      <c r="DU12">
        <f>CORREL(DU4:DU8,DT4:DT8)^2</f>
        <v>0.97440024506032796</v>
      </c>
      <c r="DW12" t="s">
        <v>36</v>
      </c>
      <c r="DX12">
        <f>CORREL(DX4:DX8,DW4:DW8)^2</f>
        <v>0.99510403755783272</v>
      </c>
      <c r="DZ12" t="s">
        <v>36</v>
      </c>
      <c r="EA12">
        <f>CORREL(EA4:EA8,DZ4:DZ8)^2</f>
        <v>0.9753753345125038</v>
      </c>
      <c r="EC12" t="s">
        <v>36</v>
      </c>
      <c r="ED12">
        <f>CORREL(ED4:ED8,EC4:EC8)^2</f>
        <v>0.98761161392356256</v>
      </c>
      <c r="EF12" t="s">
        <v>36</v>
      </c>
      <c r="EG12">
        <f>CORREL(EG4:EG8,EF4:EF8)^2</f>
        <v>1.3833328633991648E-2</v>
      </c>
      <c r="EI12" t="s">
        <v>36</v>
      </c>
      <c r="EJ12">
        <f>CORREL(EJ4:EJ8,EI4:EI8)^2</f>
        <v>0.99417915918091904</v>
      </c>
    </row>
    <row r="13" spans="1:140">
      <c r="G13">
        <v>5.6133333333333334E-2</v>
      </c>
      <c r="H13">
        <v>44100000</v>
      </c>
    </row>
    <row r="14" spans="1:140">
      <c r="A14" t="s">
        <v>45</v>
      </c>
      <c r="B14" s="3">
        <f>(240000000-B11)/B10</f>
        <v>0.27601889605912744</v>
      </c>
      <c r="D14" t="s">
        <v>45</v>
      </c>
      <c r="E14" s="3">
        <f>(240000000-E11)/E10</f>
        <v>0.2526011618946894</v>
      </c>
      <c r="J14" t="s">
        <v>45</v>
      </c>
      <c r="K14" s="3">
        <f>(240000000-K11)/K10</f>
        <v>0.21356338562203059</v>
      </c>
      <c r="M14" t="s">
        <v>45</v>
      </c>
      <c r="N14" s="3">
        <f>(240000000-N11)/N10</f>
        <v>0.3058070293395741</v>
      </c>
      <c r="P14" t="s">
        <v>45</v>
      </c>
      <c r="Q14" s="3">
        <f>(240000000-Q11)/Q10</f>
        <v>0.29992909490244929</v>
      </c>
      <c r="S14" t="s">
        <v>45</v>
      </c>
      <c r="T14" s="3">
        <f>(240000000-T11)/T10</f>
        <v>0.44101426462228033</v>
      </c>
      <c r="V14" t="s">
        <v>45</v>
      </c>
      <c r="W14" s="3">
        <f>(240000000-W11)/W10</f>
        <v>0.40066347436389604</v>
      </c>
      <c r="Y14" t="s">
        <v>45</v>
      </c>
      <c r="Z14" s="3">
        <f>(240000000-Z11)/Z10</f>
        <v>0.36079235334720211</v>
      </c>
      <c r="AB14" t="s">
        <v>45</v>
      </c>
      <c r="AC14" s="3">
        <f>(240000000-AC11)/AC10</f>
        <v>0.38992375295580139</v>
      </c>
      <c r="AE14" t="s">
        <v>45</v>
      </c>
      <c r="AF14" s="3">
        <f>(240000000-AF11)/AF10</f>
        <v>0.35082803489434827</v>
      </c>
      <c r="AH14" t="s">
        <v>45</v>
      </c>
      <c r="AI14" s="3">
        <f>(240000000-AI11)/AI10</f>
        <v>0.37346547395614704</v>
      </c>
      <c r="AK14" t="s">
        <v>45</v>
      </c>
      <c r="AL14" s="3">
        <f>(240000000-AL11)/AL10</f>
        <v>0.25040898318114951</v>
      </c>
      <c r="AN14" t="s">
        <v>45</v>
      </c>
      <c r="AO14" s="3">
        <f>(240000000-AO11)/AO10</f>
        <v>0.57849554888208476</v>
      </c>
      <c r="AQ14" t="s">
        <v>45</v>
      </c>
      <c r="AR14" s="3">
        <f>(240000000-AR11)/AR10</f>
        <v>0.36280990848867828</v>
      </c>
      <c r="AT14" t="s">
        <v>45</v>
      </c>
      <c r="AU14" s="3">
        <f>(240000000-AU11)/AU10</f>
        <v>0.17706298969244999</v>
      </c>
      <c r="AW14" t="s">
        <v>45</v>
      </c>
      <c r="AX14" s="3">
        <f>(240000000-AX11)/AX10</f>
        <v>0.20920517794226554</v>
      </c>
      <c r="AZ14" t="s">
        <v>45</v>
      </c>
      <c r="BA14" s="3">
        <f>(240000000-BA11)/BA10</f>
        <v>0.32029671806988097</v>
      </c>
      <c r="BC14" t="s">
        <v>45</v>
      </c>
      <c r="BD14" s="3">
        <f>(240000000-BD11)/BD10</f>
        <v>0.49380388601088754</v>
      </c>
      <c r="BF14" t="s">
        <v>45</v>
      </c>
      <c r="BG14" s="3">
        <f>(240000000-BG11)/BG10</f>
        <v>0.32523480374196151</v>
      </c>
      <c r="BI14" t="s">
        <v>45</v>
      </c>
      <c r="BJ14" s="3">
        <f>(240000000-BJ11)/BJ10</f>
        <v>0.44824399811580679</v>
      </c>
      <c r="BL14" t="s">
        <v>45</v>
      </c>
      <c r="BM14" s="3">
        <f>(240000000-BM11)/BM10</f>
        <v>0.3792185976384343</v>
      </c>
      <c r="BO14" t="s">
        <v>45</v>
      </c>
      <c r="BP14" s="3">
        <f>(240000000-BP11)/BP10</f>
        <v>0.22584220974554234</v>
      </c>
      <c r="BR14" t="s">
        <v>45</v>
      </c>
      <c r="BS14" s="3">
        <f>(240000000-BS11)/BS10</f>
        <v>0.19991002485442039</v>
      </c>
      <c r="BU14" t="s">
        <v>45</v>
      </c>
      <c r="BV14" s="3">
        <f>(240000000-BV11)/BV10</f>
        <v>0.5958508431161802</v>
      </c>
      <c r="BX14" t="s">
        <v>45</v>
      </c>
      <c r="BY14" s="12">
        <f>(240000000-BY11)/BY10</f>
        <v>0.28590820645357434</v>
      </c>
      <c r="BZ14" t="s">
        <v>8</v>
      </c>
      <c r="CA14" t="s">
        <v>45</v>
      </c>
      <c r="CB14" s="3">
        <f>(240000000-CB11)/CB10</f>
        <v>0.39842565603137786</v>
      </c>
      <c r="CD14" t="s">
        <v>45</v>
      </c>
      <c r="CE14" s="3">
        <f>(240000000-CE11)/CE10</f>
        <v>0.25741141620763919</v>
      </c>
      <c r="CG14" t="s">
        <v>45</v>
      </c>
      <c r="CH14" s="3">
        <f>(240000000-CH11)/CH10</f>
        <v>0.21565038373301149</v>
      </c>
      <c r="CJ14" t="s">
        <v>45</v>
      </c>
      <c r="CK14" s="3">
        <f>(240000000-CK11)/CK10</f>
        <v>0.43084040254076561</v>
      </c>
      <c r="CM14" t="s">
        <v>45</v>
      </c>
      <c r="CN14" s="3">
        <f>(240000000-CN11)/CN10</f>
        <v>0.2883682526016047</v>
      </c>
      <c r="CP14" t="s">
        <v>45</v>
      </c>
      <c r="CQ14" s="3">
        <f>(240000000-CQ11)/CQ10</f>
        <v>0.4010410230020991</v>
      </c>
      <c r="CS14" t="s">
        <v>4</v>
      </c>
      <c r="CT14" s="3">
        <f>(240000000-CT11)/CT10</f>
        <v>0.23067238790592454</v>
      </c>
      <c r="CV14" t="s">
        <v>4</v>
      </c>
      <c r="CW14" s="3">
        <f>(240000000-CW11)/CW10</f>
        <v>0.36523964331777559</v>
      </c>
      <c r="CY14" t="s">
        <v>4</v>
      </c>
      <c r="CZ14" s="3">
        <f>(240000000-CZ11)/CZ10</f>
        <v>0.3226300352123202</v>
      </c>
      <c r="DB14" t="s">
        <v>4</v>
      </c>
      <c r="DC14" s="3">
        <f>(240000000-DC11)/DC10</f>
        <v>0.4943753327516564</v>
      </c>
      <c r="DE14" t="s">
        <v>4</v>
      </c>
      <c r="DF14" s="3">
        <f>(240000000-DF11)/DF10</f>
        <v>0.41486459503967443</v>
      </c>
      <c r="DH14" t="s">
        <v>4</v>
      </c>
      <c r="DI14" s="3">
        <f>(240000000-DI11)/DI10</f>
        <v>0.22096934656941694</v>
      </c>
      <c r="DK14" t="s">
        <v>4</v>
      </c>
      <c r="DL14" s="3">
        <f>(240000000-DL11)/DL10</f>
        <v>0.3920278486678182</v>
      </c>
      <c r="DN14" t="s">
        <v>4</v>
      </c>
      <c r="DO14" s="3">
        <f>(240000000-DO11)/DO10</f>
        <v>0.16478213809231562</v>
      </c>
      <c r="DQ14" t="s">
        <v>4</v>
      </c>
      <c r="DR14" s="3">
        <f>(240000000-DR11)/DR10</f>
        <v>9.4495199894723755E-2</v>
      </c>
      <c r="DT14" t="s">
        <v>4</v>
      </c>
      <c r="DU14" s="3">
        <f>(240000000-DU11)/DU10</f>
        <v>0.13560483848486476</v>
      </c>
      <c r="DW14" t="s">
        <v>4</v>
      </c>
      <c r="DX14" s="3">
        <f>(240000000-DX11)/DX10</f>
        <v>0.31158358146139431</v>
      </c>
      <c r="DZ14" t="s">
        <v>4</v>
      </c>
      <c r="EA14" s="3">
        <f>(240000000-EA11)/EA10</f>
        <v>0.45474112297869324</v>
      </c>
      <c r="EC14" t="s">
        <v>4</v>
      </c>
      <c r="ED14" s="3">
        <f>(240000000-ED11)/ED10</f>
        <v>0.54711528223208339</v>
      </c>
      <c r="EF14" t="s">
        <v>4</v>
      </c>
      <c r="EG14" s="3">
        <f>(240000000-EG11)/EG10</f>
        <v>-0.17486949449673247</v>
      </c>
      <c r="EI14" t="s">
        <v>4</v>
      </c>
      <c r="EJ14" s="3">
        <f>(240000000-EJ11)/EJ10</f>
        <v>0.46194050330525932</v>
      </c>
    </row>
    <row r="15" spans="1:140">
      <c r="G15" t="s">
        <v>32</v>
      </c>
      <c r="H15" s="2">
        <f>SLOPE(H4:H13,G4:G13)</f>
        <v>748006267.64524269</v>
      </c>
      <c r="BY15" t="s">
        <v>9</v>
      </c>
    </row>
    <row r="16" spans="1:140">
      <c r="G16" t="s">
        <v>34</v>
      </c>
      <c r="H16" s="2">
        <f>INTERCEPT(H4:H13,G4:G13)</f>
        <v>41854967.775684744</v>
      </c>
    </row>
    <row r="17" spans="1:140">
      <c r="G17" t="s">
        <v>36</v>
      </c>
      <c r="H17">
        <f>CORREL(H4:H13,G4:G13)^2</f>
        <v>0.91573976096870047</v>
      </c>
    </row>
    <row r="19" spans="1:140">
      <c r="G19" t="s">
        <v>45</v>
      </c>
      <c r="H19" s="3">
        <f>(240000000-H16)/H15</f>
        <v>0.26489755607006438</v>
      </c>
    </row>
    <row r="20" spans="1:140">
      <c r="A20" t="s">
        <v>57</v>
      </c>
    </row>
    <row r="21" spans="1:140" s="7" customFormat="1">
      <c r="A21" s="7" t="s">
        <v>32</v>
      </c>
      <c r="B21" s="8">
        <f>SLOPE(B5:B8,A5:A8)</f>
        <v>1030423312.0556699</v>
      </c>
      <c r="D21" s="7" t="s">
        <v>32</v>
      </c>
      <c r="E21" s="8">
        <f>SLOPE(E5:E8,D5:D8)</f>
        <v>1161439766.9642956</v>
      </c>
      <c r="G21" s="7" t="s">
        <v>32</v>
      </c>
      <c r="H21" s="8">
        <f>SLOPE(H6:H13,G6:G13)</f>
        <v>1038495931.0177991</v>
      </c>
      <c r="S21" s="7" t="s">
        <v>32</v>
      </c>
      <c r="T21" s="8">
        <f>SLOPE(T5:T8,S5:S8)</f>
        <v>561864026.60366952</v>
      </c>
      <c r="AH21" s="7" t="s">
        <v>32</v>
      </c>
      <c r="AI21" s="8">
        <f>SLOPE(AI5:AI8,AH5:AH8)</f>
        <v>510133242.27025265</v>
      </c>
      <c r="AL21" s="8"/>
      <c r="AT21" s="7" t="s">
        <v>32</v>
      </c>
      <c r="AU21" s="8">
        <f>SLOPE(AU5:AU8,AT5:AT8)</f>
        <v>1297927373.3698883</v>
      </c>
      <c r="AW21" s="7" t="s">
        <v>32</v>
      </c>
      <c r="AX21" s="8">
        <f>SLOPE(AX5:AX8,AW5:AW8)</f>
        <v>1137753716.2894175</v>
      </c>
      <c r="BX21" s="7" t="s">
        <v>32</v>
      </c>
      <c r="BY21" s="8">
        <f>SLOPE(BY5:BY8,BX5:BX8)</f>
        <v>582240908.24521291</v>
      </c>
      <c r="CM21" s="7" t="s">
        <v>32</v>
      </c>
      <c r="CN21" s="8">
        <f>SLOPE(CN5:CN8,CM5:CM8)</f>
        <v>1018295117.7455366</v>
      </c>
      <c r="CV21" s="7" t="s">
        <v>32</v>
      </c>
      <c r="CW21" s="8">
        <f>SLOPE(CW5:CW8,CV5:CV8)</f>
        <v>765962453.24610066</v>
      </c>
      <c r="DB21" s="7" t="s">
        <v>32</v>
      </c>
      <c r="DC21" s="8">
        <f>SLOPE(DC5:DC8,DB5:DB8)</f>
        <v>886633409.49164331</v>
      </c>
      <c r="DI21" s="8"/>
      <c r="DK21" s="7" t="s">
        <v>32</v>
      </c>
      <c r="DL21" s="8">
        <f>SLOPE(DL4:DL6,DK4:DK6)</f>
        <v>531656778.27877468</v>
      </c>
      <c r="DN21" s="7" t="s">
        <v>32</v>
      </c>
      <c r="DO21" s="8">
        <f>SLOPE(DO4:DO7,DN4:DN7)</f>
        <v>1619154232.3557069</v>
      </c>
      <c r="DR21" s="8"/>
      <c r="DT21" s="7" t="s">
        <v>32</v>
      </c>
      <c r="DU21" s="8">
        <f>SLOPE(DU4:DU7,DT4:DT7)</f>
        <v>2429501752.8993111</v>
      </c>
      <c r="DZ21" s="7" t="s">
        <v>32</v>
      </c>
      <c r="EA21" s="8">
        <f>SLOPE(EA4:EA7,DZ4:DZ7)</f>
        <v>616513912.47698903</v>
      </c>
      <c r="EF21" s="7" t="s">
        <v>32</v>
      </c>
      <c r="EG21" s="8">
        <f>SLOPE(EG5:EG8,EF5:EF8)</f>
        <v>584056432.02297187</v>
      </c>
    </row>
    <row r="22" spans="1:140" s="7" customFormat="1">
      <c r="A22" s="7" t="s">
        <v>34</v>
      </c>
      <c r="B22" s="8">
        <f>INTERCEPT(B5:B8,A5:A8)</f>
        <v>-13998199.004972577</v>
      </c>
      <c r="D22" s="7" t="s">
        <v>34</v>
      </c>
      <c r="E22" s="8">
        <f>INTERCEPT(E5:E8,D5:D8)</f>
        <v>-6920734.561668247</v>
      </c>
      <c r="G22" s="7" t="s">
        <v>34</v>
      </c>
      <c r="H22" s="8">
        <f>INTERCEPT(H6:H13,G6:G13)</f>
        <v>-1798649.6796821654</v>
      </c>
      <c r="S22" s="7" t="s">
        <v>34</v>
      </c>
      <c r="T22" s="8">
        <f>INTERCEPT(T5:T8,S5:S8)</f>
        <v>23886953.748137653</v>
      </c>
      <c r="AH22" s="7" t="s">
        <v>34</v>
      </c>
      <c r="AI22" s="8">
        <f>INTERCEPT(AI5:AI8,AH5:AH8)</f>
        <v>-7861504.6194456667</v>
      </c>
      <c r="AL22" s="8"/>
      <c r="AT22" s="7" t="s">
        <v>34</v>
      </c>
      <c r="AU22" s="8">
        <f>INTERCEPT(AU5:AU8,AT5:AT8)</f>
        <v>-9349587.4553055167</v>
      </c>
      <c r="AW22" s="7" t="s">
        <v>34</v>
      </c>
      <c r="AX22" s="8">
        <f>INTERCEPT(AX5:AX8,AW5:AW8)</f>
        <v>7412585.7928032875</v>
      </c>
      <c r="BX22" s="7" t="s">
        <v>34</v>
      </c>
      <c r="BY22" s="8">
        <f>INTERCEPT(BY5:BY8,BX5:BX8)</f>
        <v>15734151.967193469</v>
      </c>
      <c r="CM22" s="7" t="s">
        <v>34</v>
      </c>
      <c r="CN22" s="8">
        <f>INTERCEPT(CN5:CN8,CM5:CM8)</f>
        <v>-23387762.434709996</v>
      </c>
      <c r="CV22" s="7" t="s">
        <v>34</v>
      </c>
      <c r="CW22" s="8">
        <f>INTERCEPT(CW5:CW8,CV5:CV8)</f>
        <v>18642893.14178367</v>
      </c>
      <c r="DB22" s="7" t="s">
        <v>34</v>
      </c>
      <c r="DC22" s="8">
        <f>INTERCEPT(DC5:DC8,DB5:DB8)</f>
        <v>-11045302.754116282</v>
      </c>
      <c r="DI22" s="8"/>
      <c r="DK22" s="7" t="s">
        <v>34</v>
      </c>
      <c r="DL22" s="8">
        <f>INTERCEPT(DL4:DL6,DK4:DK6)</f>
        <v>45595395.483079344</v>
      </c>
      <c r="DN22" s="7" t="s">
        <v>34</v>
      </c>
      <c r="DO22" s="8">
        <f>INTERCEPT(DO4:DO7,DN4:DN7)</f>
        <v>58316366.742409706</v>
      </c>
      <c r="DR22" s="8"/>
      <c r="DT22" s="7" t="s">
        <v>34</v>
      </c>
      <c r="DU22" s="8">
        <f>INTERCEPT(DU4:DU7,DT4:DT7)</f>
        <v>63962261.763549328</v>
      </c>
      <c r="DZ22" s="7" t="s">
        <v>34</v>
      </c>
      <c r="EA22" s="8">
        <f>INTERCEPT(EA4:EA7,DZ4:DZ7)</f>
        <v>-43616299.856905252</v>
      </c>
      <c r="EF22" s="7" t="s">
        <v>34</v>
      </c>
      <c r="EG22" s="8">
        <f>INTERCEPT(EG5:EG8,EF5:EF8)</f>
        <v>72841204.49523738</v>
      </c>
    </row>
    <row r="23" spans="1:140" s="7" customFormat="1">
      <c r="A23" s="7" t="s">
        <v>36</v>
      </c>
      <c r="B23" s="7">
        <f>CORREL(B5:B8,A5:A8)^2</f>
        <v>0.9992745778758797</v>
      </c>
      <c r="D23" s="7" t="s">
        <v>36</v>
      </c>
      <c r="E23" s="7">
        <f>CORREL(E5:E8,D5:D8)^2</f>
        <v>0.97343492079450122</v>
      </c>
      <c r="G23" s="7" t="s">
        <v>36</v>
      </c>
      <c r="H23" s="7">
        <f>CORREL(H6:H13,G6:G13)^2</f>
        <v>0.97317257265723489</v>
      </c>
      <c r="S23" s="7" t="s">
        <v>36</v>
      </c>
      <c r="T23" s="7">
        <f>CORREL(T5:T8,S5:S8)^2</f>
        <v>0.97881801913810884</v>
      </c>
      <c r="AH23" s="7" t="s">
        <v>36</v>
      </c>
      <c r="AI23" s="7">
        <f>CORREL(AI5:AI8,AH5:AH8)^2</f>
        <v>0.99892811173744012</v>
      </c>
      <c r="AT23" s="7" t="s">
        <v>36</v>
      </c>
      <c r="AU23" s="7">
        <f>CORREL(AU5:AU8,AT5:AT8)^2</f>
        <v>0.99700176743490698</v>
      </c>
      <c r="AW23" s="7" t="s">
        <v>36</v>
      </c>
      <c r="AX23" s="7">
        <f>CORREL(AX5:AX8,AW5:AW8)^2</f>
        <v>0.98742182960114766</v>
      </c>
      <c r="BX23" s="7" t="s">
        <v>36</v>
      </c>
      <c r="BY23" s="7">
        <f>CORREL(BY5:BY8,BX5:BX8)^2</f>
        <v>0.94007207747816068</v>
      </c>
      <c r="CM23" s="7" t="s">
        <v>36</v>
      </c>
      <c r="CN23" s="7">
        <f>CORREL(CN5:CN8,CM5:CM8)^2</f>
        <v>0.99271577621567564</v>
      </c>
      <c r="CV23" s="7" t="s">
        <v>36</v>
      </c>
      <c r="CW23" s="7">
        <f>CORREL(CW5:CW8,CV5:CV8)^2</f>
        <v>0.93755277966298511</v>
      </c>
      <c r="DB23" s="7" t="s">
        <v>36</v>
      </c>
      <c r="DC23" s="7">
        <f>CORREL(DC5:DC8,DB5:DB8)^2</f>
        <v>0.96992343068944809</v>
      </c>
      <c r="DK23" s="7" t="s">
        <v>36</v>
      </c>
      <c r="DL23" s="7">
        <f>CORREL(DL4:DL6,DK4:DK6)^2</f>
        <v>0.99616854578072933</v>
      </c>
      <c r="DN23" s="7" t="s">
        <v>36</v>
      </c>
      <c r="DO23" s="7">
        <f>CORREL(DO4:DO7,DN4:DN7)^2</f>
        <v>0.99694571708646362</v>
      </c>
      <c r="DT23" s="7" t="s">
        <v>36</v>
      </c>
      <c r="DU23" s="7">
        <f>CORREL(DU4:DU7,DT4:DT7)^2</f>
        <v>0.99694214387767077</v>
      </c>
      <c r="DZ23" s="7" t="s">
        <v>36</v>
      </c>
      <c r="EA23" s="7">
        <f>CORREL(EA4:EA7,DZ4:DZ7)^2</f>
        <v>0.97259699917556097</v>
      </c>
      <c r="EF23" s="7" t="s">
        <v>36</v>
      </c>
      <c r="EG23" s="7">
        <f>CORREL(EG5:EG8,EF5:EF8)^2</f>
        <v>0.98009567786765706</v>
      </c>
    </row>
    <row r="24" spans="1:140" s="7" customFormat="1"/>
    <row r="25" spans="1:140" s="7" customFormat="1">
      <c r="A25" s="7" t="s">
        <v>45</v>
      </c>
      <c r="B25" s="9">
        <f>(240000000-B22)/B21</f>
        <v>0.24649888646080051</v>
      </c>
      <c r="D25" s="7" t="s">
        <v>45</v>
      </c>
      <c r="E25" s="9">
        <f>(240000000-E22)/E21</f>
        <v>0.21259882913003353</v>
      </c>
      <c r="G25" s="7" t="s">
        <v>45</v>
      </c>
      <c r="H25" s="9">
        <f>(240000000-H22)/H21</f>
        <v>0.23283543291566147</v>
      </c>
      <c r="S25" s="7" t="s">
        <v>45</v>
      </c>
      <c r="T25" s="9">
        <f>(240000000-T22)/T21</f>
        <v>0.38463584785488547</v>
      </c>
      <c r="AH25" s="7" t="s">
        <v>45</v>
      </c>
      <c r="AI25" s="9">
        <f>(240000000-AI22)/AI21</f>
        <v>0.48587601058183227</v>
      </c>
      <c r="AL25" s="9"/>
      <c r="AT25" s="7" t="s">
        <v>45</v>
      </c>
      <c r="AU25" s="9">
        <f>(240000000-AU22)/AU21</f>
        <v>0.1921136671984226</v>
      </c>
      <c r="AW25" s="7" t="s">
        <v>45</v>
      </c>
      <c r="AX25" s="9">
        <f>(240000000-AX22)/AX21</f>
        <v>0.20442685519475992</v>
      </c>
      <c r="BX25" s="7" t="s">
        <v>45</v>
      </c>
      <c r="BY25" s="9">
        <f>(240000000-BY22)/BY21</f>
        <v>0.38517707165013582</v>
      </c>
      <c r="CM25" s="7" t="s">
        <v>45</v>
      </c>
      <c r="CN25" s="9">
        <f>(240000000-CN22)/CN21</f>
        <v>0.25865562727811131</v>
      </c>
      <c r="CV25" s="7" t="s">
        <v>4</v>
      </c>
      <c r="CW25" s="9">
        <f>(240000000-CW22)/CW21</f>
        <v>0.2889921117152921</v>
      </c>
      <c r="DB25" s="7" t="s">
        <v>4</v>
      </c>
      <c r="DC25" s="9">
        <f>(240000000-DC22)/DC21</f>
        <v>0.28314442030563075</v>
      </c>
      <c r="DI25" s="9"/>
      <c r="DK25" s="7" t="s">
        <v>4</v>
      </c>
      <c r="DL25" s="9">
        <f>(240000000-DL22)/DL21</f>
        <v>0.36565809458181014</v>
      </c>
      <c r="DN25" s="7" t="s">
        <v>4</v>
      </c>
      <c r="DO25" s="9">
        <f>(240000000-DO22)/DO21</f>
        <v>0.11220897282481783</v>
      </c>
      <c r="DR25" s="9"/>
      <c r="DT25" s="7" t="s">
        <v>4</v>
      </c>
      <c r="DU25" s="9">
        <f>(240000000-DU22)/DU21</f>
        <v>7.2458370538885722E-2</v>
      </c>
      <c r="DZ25" s="7" t="s">
        <v>4</v>
      </c>
      <c r="EA25" s="9">
        <f>(240000000-EA22)/EA21</f>
        <v>0.46003227845647526</v>
      </c>
      <c r="EF25" s="7" t="s">
        <v>4</v>
      </c>
      <c r="EG25" s="9">
        <f>(240000000-EG22)/EG21</f>
        <v>0.28620315835882792</v>
      </c>
    </row>
    <row r="27" spans="1:140">
      <c r="G27" s="7" t="str">
        <f>G1</f>
        <v>BL 1</v>
      </c>
      <c r="H27" s="7"/>
      <c r="J27" t="str">
        <f>J1</f>
        <v>BL 30</v>
      </c>
      <c r="M27" t="str">
        <f>M1</f>
        <v>BL 2</v>
      </c>
      <c r="P27" t="str">
        <f>P1</f>
        <v>BL 7</v>
      </c>
      <c r="S27" t="str">
        <f>S1</f>
        <v>BL 12</v>
      </c>
      <c r="V27" t="str">
        <f>V1</f>
        <v>BL 16</v>
      </c>
      <c r="Y27" t="str">
        <f>Y1</f>
        <v>BL 4</v>
      </c>
      <c r="AB27" t="str">
        <f>AB1</f>
        <v>BL 22</v>
      </c>
      <c r="AE27" t="str">
        <f>AE1</f>
        <v>BL 26</v>
      </c>
      <c r="AH27" t="str">
        <f>AH1</f>
        <v>BL 32</v>
      </c>
      <c r="AK27" t="str">
        <f>AK1</f>
        <v>BL 31</v>
      </c>
      <c r="AN27" t="str">
        <f>AN1</f>
        <v>BL 36</v>
      </c>
      <c r="AQ27" t="str">
        <f>AQ1</f>
        <v>BL 41</v>
      </c>
      <c r="AT27" s="7" t="str">
        <f>AT1</f>
        <v>BL 42</v>
      </c>
      <c r="AU27" s="7"/>
      <c r="AW27" s="7" t="str">
        <f>AW1</f>
        <v>BL 43</v>
      </c>
      <c r="AX27" s="7"/>
      <c r="AZ27" t="str">
        <f>AZ1</f>
        <v>BL 47</v>
      </c>
      <c r="BC27" t="str">
        <f>BC1</f>
        <v>BL 48</v>
      </c>
      <c r="BF27" t="str">
        <f>BF1</f>
        <v>BL 49</v>
      </c>
      <c r="BI27" t="str">
        <f>BI1</f>
        <v>BL 56</v>
      </c>
      <c r="BL27" t="str">
        <f>BL1</f>
        <v>BL 59</v>
      </c>
      <c r="BO27" t="str">
        <f>BO1</f>
        <v>BL 60</v>
      </c>
      <c r="BR27" t="str">
        <f>BR1</f>
        <v>BL 61-1</v>
      </c>
      <c r="BU27" t="str">
        <f>BU1</f>
        <v>BL 63</v>
      </c>
      <c r="BX27" t="str">
        <f>BX1</f>
        <v>BL 68</v>
      </c>
      <c r="CA27" t="str">
        <f>CA1</f>
        <v>BL 70</v>
      </c>
      <c r="CD27" t="str">
        <f>CD1</f>
        <v>BL 72</v>
      </c>
      <c r="CG27" t="str">
        <f>CG1</f>
        <v>BL 74</v>
      </c>
      <c r="CJ27" t="str">
        <f>CJ1</f>
        <v>BL 80</v>
      </c>
      <c r="CM27" s="7" t="str">
        <f>CM1</f>
        <v>BL 86</v>
      </c>
      <c r="CN27" s="7"/>
      <c r="CP27" t="str">
        <f>CP1</f>
        <v>BL 89</v>
      </c>
      <c r="CS27" t="str">
        <f>CS1</f>
        <v>BL 93</v>
      </c>
      <c r="CV27" s="7" t="str">
        <f>CV1</f>
        <v>BL 94</v>
      </c>
      <c r="CW27" s="7"/>
      <c r="CY27" t="str">
        <f>CY1</f>
        <v>BL 97</v>
      </c>
      <c r="DB27" s="7" t="str">
        <f>DB1</f>
        <v>BL 108</v>
      </c>
      <c r="DC27" s="7"/>
      <c r="DE27" t="str">
        <f>DE1</f>
        <v>PAO1</v>
      </c>
      <c r="DH27" t="str">
        <f>DH1</f>
        <v>PA7</v>
      </c>
      <c r="DK27" s="7" t="str">
        <f>DK1</f>
        <v>PACS 2</v>
      </c>
      <c r="DL27" s="7"/>
      <c r="DN27" s="7" t="str">
        <f>DN1</f>
        <v>PA 2192</v>
      </c>
      <c r="DO27" s="7"/>
      <c r="DQ27" t="str">
        <f>DQ1</f>
        <v>LES</v>
      </c>
      <c r="DT27" s="7" t="str">
        <f>DT1</f>
        <v>C3719</v>
      </c>
      <c r="DU27" s="7"/>
      <c r="DW27" t="str">
        <f>DW1</f>
        <v>BL 7 (ii)</v>
      </c>
      <c r="DZ27" s="7" t="str">
        <f>DZ1</f>
        <v>BL 32 (ii)</v>
      </c>
      <c r="EA27" s="7"/>
      <c r="EC27" t="str">
        <f>EC1</f>
        <v>BL 49 (ii)</v>
      </c>
      <c r="EF27" s="7" t="str">
        <f>EF1</f>
        <v>BL 61-1 (ii)</v>
      </c>
      <c r="EG27" s="7"/>
      <c r="EI27" t="str">
        <f>EI1</f>
        <v>BL 68 (ii)</v>
      </c>
    </row>
    <row r="28" spans="1:140">
      <c r="G28" s="7" t="s">
        <v>58</v>
      </c>
      <c r="H28" s="7" t="s">
        <v>20</v>
      </c>
      <c r="J28" t="s">
        <v>58</v>
      </c>
      <c r="K28" t="s">
        <v>20</v>
      </c>
      <c r="M28" t="s">
        <v>58</v>
      </c>
      <c r="N28" t="s">
        <v>20</v>
      </c>
      <c r="P28" t="s">
        <v>58</v>
      </c>
      <c r="Q28" t="s">
        <v>20</v>
      </c>
      <c r="S28" t="s">
        <v>58</v>
      </c>
      <c r="T28" t="s">
        <v>20</v>
      </c>
      <c r="V28" t="s">
        <v>58</v>
      </c>
      <c r="W28" t="s">
        <v>20</v>
      </c>
      <c r="Y28" t="s">
        <v>58</v>
      </c>
      <c r="Z28" t="s">
        <v>20</v>
      </c>
      <c r="AB28" t="s">
        <v>58</v>
      </c>
      <c r="AC28" t="s">
        <v>20</v>
      </c>
      <c r="AE28" t="s">
        <v>58</v>
      </c>
      <c r="AF28" t="s">
        <v>20</v>
      </c>
      <c r="AH28" t="s">
        <v>58</v>
      </c>
      <c r="AI28" t="s">
        <v>20</v>
      </c>
      <c r="AK28" t="s">
        <v>58</v>
      </c>
      <c r="AL28" t="s">
        <v>20</v>
      </c>
      <c r="AN28" t="s">
        <v>58</v>
      </c>
      <c r="AO28" t="s">
        <v>20</v>
      </c>
      <c r="AQ28" t="s">
        <v>58</v>
      </c>
      <c r="AR28" t="s">
        <v>20</v>
      </c>
      <c r="AT28" s="7" t="s">
        <v>58</v>
      </c>
      <c r="AU28" s="7" t="s">
        <v>20</v>
      </c>
      <c r="AW28" s="7" t="s">
        <v>58</v>
      </c>
      <c r="AX28" s="7" t="s">
        <v>20</v>
      </c>
      <c r="AZ28" t="s">
        <v>58</v>
      </c>
      <c r="BA28" t="s">
        <v>20</v>
      </c>
      <c r="BC28" t="s">
        <v>58</v>
      </c>
      <c r="BD28" t="s">
        <v>20</v>
      </c>
      <c r="BF28" t="s">
        <v>58</v>
      </c>
      <c r="BG28" t="s">
        <v>20</v>
      </c>
      <c r="BI28" t="s">
        <v>58</v>
      </c>
      <c r="BJ28" t="s">
        <v>20</v>
      </c>
      <c r="BL28" t="s">
        <v>58</v>
      </c>
      <c r="BM28" t="s">
        <v>20</v>
      </c>
      <c r="BO28" t="s">
        <v>58</v>
      </c>
      <c r="BP28" t="s">
        <v>20</v>
      </c>
      <c r="BR28" t="s">
        <v>58</v>
      </c>
      <c r="BS28" t="s">
        <v>20</v>
      </c>
      <c r="BU28" t="s">
        <v>58</v>
      </c>
      <c r="BV28" t="s">
        <v>20</v>
      </c>
      <c r="BX28" t="s">
        <v>58</v>
      </c>
      <c r="BY28" t="s">
        <v>20</v>
      </c>
      <c r="CA28" t="s">
        <v>58</v>
      </c>
      <c r="CB28" t="s">
        <v>20</v>
      </c>
      <c r="CD28" t="s">
        <v>58</v>
      </c>
      <c r="CE28" t="s">
        <v>20</v>
      </c>
      <c r="CG28" t="s">
        <v>58</v>
      </c>
      <c r="CH28" t="s">
        <v>20</v>
      </c>
      <c r="CJ28" t="s">
        <v>58</v>
      </c>
      <c r="CK28" t="s">
        <v>20</v>
      </c>
      <c r="CM28" s="7" t="s">
        <v>58</v>
      </c>
      <c r="CN28" s="7" t="s">
        <v>20</v>
      </c>
      <c r="CP28" t="s">
        <v>58</v>
      </c>
      <c r="CQ28" t="s">
        <v>20</v>
      </c>
      <c r="CS28" t="s">
        <v>29</v>
      </c>
      <c r="CT28" t="s">
        <v>20</v>
      </c>
      <c r="CV28" s="7" t="s">
        <v>29</v>
      </c>
      <c r="CW28" s="7" t="s">
        <v>20</v>
      </c>
      <c r="CY28" t="s">
        <v>29</v>
      </c>
      <c r="CZ28" t="s">
        <v>20</v>
      </c>
      <c r="DB28" s="7" t="s">
        <v>29</v>
      </c>
      <c r="DC28" s="7" t="s">
        <v>20</v>
      </c>
      <c r="DE28" t="s">
        <v>29</v>
      </c>
      <c r="DF28" t="s">
        <v>20</v>
      </c>
      <c r="DH28" t="s">
        <v>29</v>
      </c>
      <c r="DI28" t="s">
        <v>20</v>
      </c>
      <c r="DK28" s="7" t="s">
        <v>29</v>
      </c>
      <c r="DL28" s="7" t="s">
        <v>20</v>
      </c>
      <c r="DN28" s="7" t="s">
        <v>29</v>
      </c>
      <c r="DO28" s="7" t="s">
        <v>20</v>
      </c>
      <c r="DQ28" t="s">
        <v>29</v>
      </c>
      <c r="DR28" t="s">
        <v>20</v>
      </c>
      <c r="DT28" s="7" t="s">
        <v>29</v>
      </c>
      <c r="DU28" s="7" t="s">
        <v>20</v>
      </c>
      <c r="DW28" t="s">
        <v>29</v>
      </c>
      <c r="DX28" t="s">
        <v>20</v>
      </c>
      <c r="DZ28" s="7" t="s">
        <v>29</v>
      </c>
      <c r="EA28" s="7" t="s">
        <v>20</v>
      </c>
      <c r="EC28" t="s">
        <v>29</v>
      </c>
      <c r="ED28" t="s">
        <v>20</v>
      </c>
      <c r="EF28" s="7" t="s">
        <v>29</v>
      </c>
      <c r="EG28" s="7" t="s">
        <v>20</v>
      </c>
      <c r="EI28" t="s">
        <v>29</v>
      </c>
      <c r="EJ28" t="s">
        <v>20</v>
      </c>
    </row>
    <row r="29" spans="1:140">
      <c r="G29" s="7">
        <f>G6</f>
        <v>0.41120000000000001</v>
      </c>
      <c r="H29" s="8">
        <f>(H21*G29)+H22</f>
        <v>425230877.15483689</v>
      </c>
      <c r="J29">
        <f>J4</f>
        <v>0.67200000000000004</v>
      </c>
      <c r="K29" s="2">
        <f>(K10*J29)+K11</f>
        <v>828711360.0128808</v>
      </c>
      <c r="M29">
        <f>M4</f>
        <v>0.36320000000000002</v>
      </c>
      <c r="N29" s="2">
        <f>(N10*M29)+N11</f>
        <v>284762696.89355278</v>
      </c>
      <c r="P29">
        <f>P4</f>
        <v>0.434</v>
      </c>
      <c r="Q29" s="2">
        <f>(Q10*P29)+Q11</f>
        <v>359989541.10410166</v>
      </c>
      <c r="S29">
        <f>S4</f>
        <v>0.61839999999999995</v>
      </c>
      <c r="T29" s="2">
        <f>(T10*S29)+T11</f>
        <v>318808074.4462508</v>
      </c>
      <c r="V29">
        <f>V4</f>
        <v>0.39479999999999998</v>
      </c>
      <c r="W29" s="2">
        <f>(W10*V29)+W11</f>
        <v>236345156.44584244</v>
      </c>
      <c r="Y29">
        <f>Y4</f>
        <v>0.76080000000000003</v>
      </c>
      <c r="Z29" s="2">
        <f>(Z10*Y29)+Z11</f>
        <v>508716215.55025941</v>
      </c>
      <c r="AB29">
        <f>AB4</f>
        <v>0.76480000000000004</v>
      </c>
      <c r="AC29" s="2">
        <f>(AC10*AB29)+AC11</f>
        <v>448001041.19085002</v>
      </c>
      <c r="AE29">
        <f>AE4</f>
        <v>0.83360000000000001</v>
      </c>
      <c r="AF29" s="2">
        <f>(AF10*AE29)+AF11</f>
        <v>572321110.11202013</v>
      </c>
      <c r="AH29">
        <f>AH4</f>
        <v>0.85960000000000003</v>
      </c>
      <c r="AI29" s="2">
        <f>(AI10*AH29)+AI11</f>
        <v>612950525.93150842</v>
      </c>
      <c r="AK29">
        <f>AK4</f>
        <v>0.7</v>
      </c>
      <c r="AL29" s="2">
        <f>(AL10*AK29)+AL11</f>
        <v>732958995.328269</v>
      </c>
      <c r="AN29">
        <f>AN4</f>
        <v>0.65720000000000001</v>
      </c>
      <c r="AO29" s="2">
        <f>(AO10*AN29)+AO11</f>
        <v>272994416.63225245</v>
      </c>
      <c r="AQ29">
        <f>AQ4</f>
        <v>0.80800000000000005</v>
      </c>
      <c r="AR29" s="2">
        <f>(AR10*AQ29)+AR11</f>
        <v>454203243.25276923</v>
      </c>
      <c r="AT29" s="7">
        <f>AT5</f>
        <v>0.52559999999999996</v>
      </c>
      <c r="AU29" s="8">
        <f>(AU21*AT29)+AU22</f>
        <v>672841039.98790765</v>
      </c>
      <c r="AW29" s="7">
        <f>AW5</f>
        <v>0.47960000000000003</v>
      </c>
      <c r="AX29" s="8">
        <f>(AX21*AW29)+AX22</f>
        <v>553079268.1252079</v>
      </c>
      <c r="AZ29">
        <f>AZ4</f>
        <v>0.88759999999999994</v>
      </c>
      <c r="BA29" s="2">
        <f>(BA10*AZ29)+BA11</f>
        <v>661168546.00316596</v>
      </c>
      <c r="BC29">
        <f>BC4</f>
        <v>0.76880000000000004</v>
      </c>
      <c r="BD29" s="2">
        <f>(BD10*BC29)+BD11</f>
        <v>348094276.00312871</v>
      </c>
      <c r="BF29">
        <f>BF4</f>
        <v>0.85919999999999996</v>
      </c>
      <c r="BG29" s="2">
        <f>(BG10*BF29)+BG11</f>
        <v>476520268.72523797</v>
      </c>
      <c r="BI29">
        <f>BI4</f>
        <v>0.83799999999999997</v>
      </c>
      <c r="BJ29" s="2">
        <f>(BJ10*BI29)+BJ11</f>
        <v>414604565.96578002</v>
      </c>
      <c r="BL29">
        <f>BL5</f>
        <v>0.5696</v>
      </c>
      <c r="BM29" s="2">
        <f>(BM10*BL29)+BM11</f>
        <v>329809547.32260323</v>
      </c>
      <c r="BO29">
        <f>BO4</f>
        <v>0.87319999999999998</v>
      </c>
      <c r="BP29" s="2">
        <f>(BP10*BO29)+BP11</f>
        <v>1061525047.6728802</v>
      </c>
      <c r="BR29">
        <f>BR4</f>
        <v>0.90959999999999996</v>
      </c>
      <c r="BS29" s="2">
        <f>(BS10*BR29)+BS11</f>
        <v>621932308.24566269</v>
      </c>
      <c r="BU29">
        <f>BU4</f>
        <v>0.74839999999999995</v>
      </c>
      <c r="BV29" s="2">
        <f>(BV10*BU29)+BV11</f>
        <v>304227022.55355823</v>
      </c>
      <c r="BX29">
        <f>BX4</f>
        <v>0.84119999999999995</v>
      </c>
      <c r="BY29" s="2">
        <f>(BY10*BX29)+BY11</f>
        <v>804070079.40891552</v>
      </c>
      <c r="CA29">
        <f>CA4</f>
        <v>0.88519999999999999</v>
      </c>
      <c r="CB29" s="2">
        <f>(CB10*CA29)+CB11</f>
        <v>532340710.27412021</v>
      </c>
      <c r="CD29">
        <f>CD4</f>
        <v>0.51839999999999997</v>
      </c>
      <c r="CE29" s="2">
        <f>(CE10*CD29)+CE11</f>
        <v>518375422.54520702</v>
      </c>
      <c r="CG29">
        <f>CG4</f>
        <v>0.71679999999999999</v>
      </c>
      <c r="CH29" s="2">
        <f>(CH10*CG29)+CH11</f>
        <v>914758620.07927322</v>
      </c>
      <c r="CJ29">
        <f>CJ4</f>
        <v>0.73480000000000001</v>
      </c>
      <c r="CK29" s="2">
        <f>(CK10*CJ29)+CK11</f>
        <v>365964694.76512372</v>
      </c>
      <c r="CM29" s="7">
        <f>CM5</f>
        <v>0.4592</v>
      </c>
      <c r="CN29" s="8">
        <f>(CN21*CM29)+CN22</f>
        <v>444213355.63404036</v>
      </c>
      <c r="CP29">
        <f>CP4</f>
        <v>0.63280000000000003</v>
      </c>
      <c r="CQ29" s="2">
        <f>(CQ10*CP29)+CQ11</f>
        <v>356786333.90693367</v>
      </c>
      <c r="CS29">
        <f>CS4</f>
        <v>0.71</v>
      </c>
      <c r="CT29" s="16">
        <f>(CT10*CS29)+CT11</f>
        <v>706472279.81869662</v>
      </c>
      <c r="CV29" s="7">
        <f>CV5</f>
        <v>0.36759999999999998</v>
      </c>
      <c r="CW29" s="8">
        <f>(CW21*CV29)+CW22</f>
        <v>300210690.95505023</v>
      </c>
      <c r="CY29">
        <f>CY4</f>
        <v>0.68759999999999999</v>
      </c>
      <c r="CZ29" s="16">
        <f>(CZ10*CY29)+CZ11</f>
        <v>550263848.29138589</v>
      </c>
      <c r="DB29" s="7">
        <f>DB5</f>
        <v>0.27679999999999999</v>
      </c>
      <c r="DC29" s="8">
        <f>(DC21*DB29)+DC22</f>
        <v>234374824.99317056</v>
      </c>
      <c r="DE29">
        <f>DE4</f>
        <v>0.80840000000000001</v>
      </c>
      <c r="DF29" s="16">
        <f>(DF10*DE29)+DF11</f>
        <v>411328917.43756551</v>
      </c>
      <c r="DH29">
        <f>DH4</f>
        <v>0.68400000000000005</v>
      </c>
      <c r="DI29" s="16">
        <f>(DI10*DH29)+DI11</f>
        <v>687152984.29860473</v>
      </c>
      <c r="DK29" s="7">
        <f>DK4</f>
        <v>0.76160000000000005</v>
      </c>
      <c r="DL29" s="8">
        <f>(DL21*DK29)+DL22</f>
        <v>450505197.82019413</v>
      </c>
      <c r="DN29" s="7">
        <f>DN4</f>
        <v>0.66320000000000001</v>
      </c>
      <c r="DO29" s="8">
        <f>(DO21*DN29)+DO22</f>
        <v>1132139453.6407146</v>
      </c>
      <c r="DQ29">
        <f>DQ4</f>
        <v>0.81559999999999999</v>
      </c>
      <c r="DR29" s="16">
        <f>(DR10*DQ29)+DR11</f>
        <v>1870493740.3828444</v>
      </c>
      <c r="DT29" s="7">
        <f>DT4</f>
        <v>0.7732</v>
      </c>
      <c r="DU29" s="8">
        <f>(DU21*DT29)+DU22</f>
        <v>1942453017.1052966</v>
      </c>
      <c r="DW29">
        <f>DW4</f>
        <v>0.78920000000000001</v>
      </c>
      <c r="DX29" s="16">
        <f>(DX10*DW29)+DX11</f>
        <v>545475381.67256224</v>
      </c>
      <c r="DZ29" s="7">
        <f>DZ4</f>
        <v>0.85040000000000004</v>
      </c>
      <c r="EA29" s="8">
        <f>(EA21*DZ29)+EA22</f>
        <v>480667131.31352627</v>
      </c>
      <c r="EC29">
        <f>EC4</f>
        <v>0.86719999999999997</v>
      </c>
      <c r="ED29" s="16">
        <f>(ED10*EC29)+ED11</f>
        <v>354155203.24654126</v>
      </c>
      <c r="EF29" s="7">
        <f>EF5</f>
        <v>0.58160000000000001</v>
      </c>
      <c r="EG29" s="8">
        <f>(EG21*EF29)+EG22</f>
        <v>412528425.35979784</v>
      </c>
      <c r="EI29">
        <f>EI4</f>
        <v>0.88319999999999999</v>
      </c>
      <c r="EJ29" s="16">
        <f>(EJ10*EI29)+EJ11</f>
        <v>435422696.80436587</v>
      </c>
    </row>
    <row r="30" spans="1:140">
      <c r="G30" s="7">
        <f>G13</f>
        <v>5.6133333333333334E-2</v>
      </c>
      <c r="H30" s="8">
        <f>(H21*G30)+H22</f>
        <v>56495588.581450291</v>
      </c>
      <c r="J30">
        <f>J8</f>
        <v>8.6933333333333349E-2</v>
      </c>
      <c r="K30" s="2">
        <f>(K10*J30)+K11</f>
        <v>77385261.204468787</v>
      </c>
      <c r="M30">
        <f>M8</f>
        <v>3.2000000000000001E-2</v>
      </c>
      <c r="N30" s="2">
        <f>(N10*M30)+N11</f>
        <v>26448742.404920544</v>
      </c>
      <c r="P30">
        <f>P8</f>
        <v>5.2400000000000002E-2</v>
      </c>
      <c r="Q30" s="2">
        <f>(Q10*P30)+Q11</f>
        <v>18468695.458958924</v>
      </c>
      <c r="S30">
        <f>S8</f>
        <v>6.1199999999999997E-2</v>
      </c>
      <c r="T30" s="2">
        <f>(T10*S30)+T11</f>
        <v>71257960.070106596</v>
      </c>
      <c r="V30">
        <f>V8</f>
        <v>2.8000000000000001E-2</v>
      </c>
      <c r="W30" s="2">
        <f>(W10*V30)+W11</f>
        <v>7709959.5530878976</v>
      </c>
      <c r="Y30">
        <f>Y8</f>
        <v>4.7199999999999999E-2</v>
      </c>
      <c r="Z30" s="2">
        <f>(Z10*Y30)+Z11</f>
        <v>29335651.1504317</v>
      </c>
      <c r="AB30">
        <f>AB8</f>
        <v>0.02</v>
      </c>
      <c r="AC30" s="2">
        <f>(AC10*AB30)+AC11</f>
        <v>34746862.77746059</v>
      </c>
      <c r="AE30">
        <f>AE8</f>
        <v>8.48E-2</v>
      </c>
      <c r="AF30" s="2">
        <f>(AF10*AE30)+AF11</f>
        <v>56876831.574795872</v>
      </c>
      <c r="AH30">
        <f>AH8</f>
        <v>4.48E-2</v>
      </c>
      <c r="AI30" s="2">
        <f>(AI10*AH30)+AI11</f>
        <v>-12144118.141520821</v>
      </c>
      <c r="AK30">
        <f>AK8</f>
        <v>4.8399999999999999E-2</v>
      </c>
      <c r="AL30" s="2">
        <f>(AL10*AK30)+AL11</f>
        <v>18505037.531947896</v>
      </c>
      <c r="AN30">
        <f>AN8</f>
        <v>2.8000000000000001E-2</v>
      </c>
      <c r="AO30" s="2">
        <f>(AO10*AN30)+AO11</f>
        <v>9221699.204740908</v>
      </c>
      <c r="AQ30">
        <f>AQ8</f>
        <v>4.1599999999999998E-2</v>
      </c>
      <c r="AR30" s="2">
        <f>(AR10*AQ30)+AR11</f>
        <v>85449830.364316851</v>
      </c>
      <c r="AT30" s="7">
        <f>AT8</f>
        <v>7.1199999999999999E-2</v>
      </c>
      <c r="AU30" s="8">
        <f>(AU21*AT30)+AU22</f>
        <v>83062841.528630525</v>
      </c>
      <c r="AW30" s="7">
        <f>AW8</f>
        <v>6.88E-2</v>
      </c>
      <c r="AX30" s="8">
        <f>(AX21*AW30)+AX22</f>
        <v>85690041.473515213</v>
      </c>
      <c r="AZ30">
        <f>AZ8</f>
        <v>0.1244</v>
      </c>
      <c r="BA30" s="2">
        <f>(BA10*AZ30)+BA11</f>
        <v>94565382.31970422</v>
      </c>
      <c r="BC30">
        <f>BC8</f>
        <v>3.2000000000000001E-2</v>
      </c>
      <c r="BD30" s="2">
        <f>(BD10*BC30)+BD11</f>
        <v>58476137.754606217</v>
      </c>
      <c r="BF30">
        <f>BF8</f>
        <v>5.6399999999999999E-2</v>
      </c>
      <c r="BG30" s="2">
        <f>(BG10*BF30)+BG11</f>
        <v>120919429.82550128</v>
      </c>
      <c r="BI30">
        <f>BI8</f>
        <v>3.2000000000000001E-2</v>
      </c>
      <c r="BJ30" s="2">
        <f>(BJ10*BI30)+BJ11</f>
        <v>53529227.836070664</v>
      </c>
      <c r="BL30">
        <f>BL8</f>
        <v>5.5599999999999997E-2</v>
      </c>
      <c r="BM30" s="2">
        <f>(BM10*BL30)+BM11</f>
        <v>87337820.824084163</v>
      </c>
      <c r="BO30">
        <f>BO8</f>
        <v>0.122</v>
      </c>
      <c r="BP30" s="2">
        <f>(BP10*BO30)+BP11</f>
        <v>108219742.47327521</v>
      </c>
      <c r="BR30">
        <f>BR8</f>
        <v>6.8000000000000005E-2</v>
      </c>
      <c r="BS30" s="2">
        <f>(BS10*BR30)+BS11</f>
        <v>169010269.21923637</v>
      </c>
      <c r="BU30">
        <f>BU8</f>
        <v>4.4400000000000002E-2</v>
      </c>
      <c r="BV30" s="2">
        <f>(BV10*BU30)+BV11</f>
        <v>7825358.9760858603</v>
      </c>
      <c r="BX30">
        <f>BX8</f>
        <v>3.5999999999999997E-2</v>
      </c>
      <c r="BY30" s="2">
        <f>(BY10*BX30)+BY11</f>
        <v>-13858860.328037158</v>
      </c>
      <c r="CA30">
        <f>CA8</f>
        <v>3.2000000000000001E-2</v>
      </c>
      <c r="CB30" s="2">
        <f>(CB10*CA30)+CB11</f>
        <v>19936765.620131772</v>
      </c>
      <c r="CD30">
        <f>CD8</f>
        <v>5.2400000000000002E-2</v>
      </c>
      <c r="CE30" s="2">
        <f>(CE10*CD30)+CE11</f>
        <v>21330896.608116917</v>
      </c>
      <c r="CG30">
        <f>CG8</f>
        <v>7.6799999999999993E-2</v>
      </c>
      <c r="CH30" s="2">
        <f>(CH10*CG30)+CH11</f>
        <v>53048857.498774171</v>
      </c>
      <c r="CJ30">
        <f>CJ8</f>
        <v>5.5199999999999999E-2</v>
      </c>
      <c r="CK30" s="2">
        <f>(CK10*CJ30)+CK11</f>
        <v>84329874.618149713</v>
      </c>
      <c r="CM30" s="7">
        <f>CM8</f>
        <v>4.9200000000000001E-2</v>
      </c>
      <c r="CN30" s="8">
        <f>(CN21*CM30)+CN22</f>
        <v>26712357.358370401</v>
      </c>
      <c r="CP30">
        <f>CP8</f>
        <v>7.3999999999999996E-2</v>
      </c>
      <c r="CQ30" s="2">
        <f>(CQ10*CP30)+CQ11</f>
        <v>75199815.738165557</v>
      </c>
      <c r="CS30">
        <f>CS8</f>
        <v>4.9200000000000001E-2</v>
      </c>
      <c r="CT30" s="16">
        <f>(CT10*CS30)+CT11</f>
        <v>63394612.839442991</v>
      </c>
      <c r="CV30" s="7">
        <f>CV8</f>
        <v>2.52E-2</v>
      </c>
      <c r="CW30" s="8">
        <f>(CW21*CV30)+CW22</f>
        <v>37945146.963585407</v>
      </c>
      <c r="CY30">
        <f>CY8</f>
        <v>4.4400000000000002E-2</v>
      </c>
      <c r="CZ30" s="16">
        <f>(CZ10*CY30)+CZ11</f>
        <v>3474450.6018696129</v>
      </c>
      <c r="DB30" s="7">
        <f>DB8</f>
        <v>1.7999999999999999E-2</v>
      </c>
      <c r="DC30" s="8">
        <f>(DC21*DB30)+DC22</f>
        <v>4914098.6167332958</v>
      </c>
      <c r="DE30">
        <f>DE8</f>
        <v>7.7600000000000002E-2</v>
      </c>
      <c r="DF30" s="16">
        <f>(DF10*DE30)+DF11</f>
        <v>93169048.502785206</v>
      </c>
      <c r="DH30">
        <f>DH8</f>
        <v>5.8799999999999998E-2</v>
      </c>
      <c r="DI30" s="16">
        <f>(DI10*DH30)+DI11</f>
        <v>83391562.215133667</v>
      </c>
      <c r="DK30" s="7">
        <f>DK6</f>
        <v>0.1696</v>
      </c>
      <c r="DL30" s="8">
        <f>(DL21*DK30)+DL22</f>
        <v>135764385.07915953</v>
      </c>
      <c r="DN30" s="7">
        <f>DN7</f>
        <v>0.16520000000000001</v>
      </c>
      <c r="DO30" s="8">
        <f>(DO21*DN30)+DO22</f>
        <v>325800645.92757249</v>
      </c>
      <c r="DQ30">
        <f>DQ8</f>
        <v>0.1072</v>
      </c>
      <c r="DR30" s="16">
        <f>(DR10*DQ30)+DR11</f>
        <v>268726888.29896009</v>
      </c>
      <c r="DT30" s="7">
        <f>DT7</f>
        <v>0.18720000000000001</v>
      </c>
      <c r="DU30" s="8">
        <f>(DU21*DT30)+DU22</f>
        <v>518764989.90630037</v>
      </c>
      <c r="DW30">
        <f>DW8</f>
        <v>4.1599999999999998E-2</v>
      </c>
      <c r="DX30" s="16">
        <f>(DX10*DW30)+DX11</f>
        <v>67323068.489576191</v>
      </c>
      <c r="DZ30" s="7">
        <f>DZ7</f>
        <v>9.2799999999999994E-2</v>
      </c>
      <c r="EA30" s="8">
        <f>(EA21*DZ30)+EA22</f>
        <v>13596191.220959328</v>
      </c>
      <c r="EC30">
        <f>EC8</f>
        <v>7.6799999999999993E-2</v>
      </c>
      <c r="ED30" s="16">
        <f>(ED10*EC30)+ED11</f>
        <v>72266479.301001608</v>
      </c>
      <c r="EF30" s="7">
        <f>EF8</f>
        <v>6.88E-2</v>
      </c>
      <c r="EG30" s="8">
        <f>(EG21*EF30)+EG22</f>
        <v>113024287.01841784</v>
      </c>
      <c r="EI30">
        <f>EI8</f>
        <v>5.28E-2</v>
      </c>
      <c r="EJ30" s="16">
        <f>(EJ10*EI30)+EJ11</f>
        <v>50199316.204976179</v>
      </c>
    </row>
    <row r="32" spans="1:140">
      <c r="S32" s="7" t="str">
        <f>S1</f>
        <v>BL 12</v>
      </c>
      <c r="T32" s="7"/>
      <c r="AH32" s="7" t="str">
        <f>AH1</f>
        <v>BL 32</v>
      </c>
      <c r="AI32" s="7"/>
    </row>
    <row r="33" spans="19:35">
      <c r="S33" s="7" t="s">
        <v>58</v>
      </c>
      <c r="T33" s="7" t="s">
        <v>20</v>
      </c>
      <c r="AH33" s="7" t="s">
        <v>58</v>
      </c>
      <c r="AI33" s="7" t="s">
        <v>20</v>
      </c>
    </row>
    <row r="34" spans="19:35">
      <c r="S34" s="7">
        <f>S5</f>
        <v>0.4556</v>
      </c>
      <c r="T34" s="8">
        <f>(T21*S34)+T22</f>
        <v>279872204.2687695</v>
      </c>
      <c r="AH34" s="7">
        <f>AH5</f>
        <v>0.33439999999999998</v>
      </c>
      <c r="AI34" s="8">
        <f>(AI21*AH34)+AI22</f>
        <v>162727051.59572679</v>
      </c>
    </row>
    <row r="35" spans="19:35">
      <c r="S35" s="7">
        <f>S8</f>
        <v>6.1199999999999997E-2</v>
      </c>
      <c r="T35" s="8">
        <f>(T21*S35)+T22</f>
        <v>58273032.176282227</v>
      </c>
      <c r="AH35" s="7">
        <f>AH8</f>
        <v>4.48E-2</v>
      </c>
      <c r="AI35" s="8">
        <f>(AI21*AH35)+AI22</f>
        <v>14992464.634261653</v>
      </c>
    </row>
    <row r="81" spans="6:6">
      <c r="F81" s="5"/>
    </row>
    <row r="82" spans="6:6">
      <c r="F82" s="5"/>
    </row>
  </sheetData>
  <sortState ref="G4:H13">
    <sortCondition descending="1" ref="G5:G13"/>
  </sortState>
  <phoneticPr fontId="1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H33"/>
  <sheetViews>
    <sheetView workbookViewId="0">
      <selection activeCell="A4" sqref="A4:D33"/>
    </sheetView>
  </sheetViews>
  <sheetFormatPr baseColWidth="10" defaultRowHeight="13"/>
  <sheetData>
    <row r="1" spans="1:8">
      <c r="A1" t="s">
        <v>89</v>
      </c>
    </row>
    <row r="3" spans="1:8">
      <c r="A3" t="s">
        <v>3</v>
      </c>
      <c r="B3" t="s">
        <v>31</v>
      </c>
      <c r="C3" t="s">
        <v>33</v>
      </c>
      <c r="D3" t="s">
        <v>35</v>
      </c>
      <c r="F3" t="s">
        <v>4</v>
      </c>
      <c r="G3" t="s">
        <v>5</v>
      </c>
      <c r="H3" t="s">
        <v>14</v>
      </c>
    </row>
    <row r="4" spans="1:8">
      <c r="A4" t="s">
        <v>54</v>
      </c>
      <c r="B4" s="7">
        <v>1297927373.3698883</v>
      </c>
      <c r="C4" s="7">
        <v>-9349587.4553055167</v>
      </c>
      <c r="D4" s="7">
        <v>0.99700176743490698</v>
      </c>
      <c r="F4" s="4">
        <f t="shared" ref="F4:F33" si="0">(240000000-C4)/B4</f>
        <v>0.1921136671984226</v>
      </c>
      <c r="G4" s="10">
        <f t="shared" ref="G4:G33" si="1">(50000000-C4)/B4</f>
        <v>4.572643175034713E-2</v>
      </c>
      <c r="H4" s="19">
        <f t="shared" ref="H4:H33" si="2">(360000000-C4)/B4</f>
        <v>0.28456876327089131</v>
      </c>
    </row>
    <row r="5" spans="1:8">
      <c r="A5" t="s">
        <v>80</v>
      </c>
      <c r="B5">
        <v>1346421504.0320299</v>
      </c>
      <c r="C5">
        <v>-50356314.010885715</v>
      </c>
      <c r="D5">
        <v>0.99365440376954017</v>
      </c>
      <c r="F5" s="4">
        <f t="shared" si="0"/>
        <v>0.21565038373301149</v>
      </c>
      <c r="G5" s="10">
        <f t="shared" si="1"/>
        <v>7.4535584666730298E-2</v>
      </c>
      <c r="H5" s="19">
        <f t="shared" si="2"/>
        <v>0.30477551998539959</v>
      </c>
    </row>
    <row r="6" spans="1:8">
      <c r="A6" t="s">
        <v>21</v>
      </c>
      <c r="B6">
        <v>1284171773.2595921</v>
      </c>
      <c r="C6">
        <v>-34252071.617565095</v>
      </c>
      <c r="D6">
        <v>0.98278899547055631</v>
      </c>
      <c r="F6" s="4">
        <f t="shared" si="0"/>
        <v>0.21356338562203059</v>
      </c>
      <c r="G6" s="10">
        <f t="shared" si="1"/>
        <v>6.5608101168358066E-2</v>
      </c>
      <c r="H6" s="19">
        <f t="shared" si="2"/>
        <v>0.30700882843487642</v>
      </c>
    </row>
    <row r="7" spans="1:8">
      <c r="A7" t="s">
        <v>55</v>
      </c>
      <c r="B7" s="7">
        <v>1137753716.2894175</v>
      </c>
      <c r="C7" s="7">
        <v>7412585.7928032875</v>
      </c>
      <c r="D7" s="7">
        <v>0.98742182960114766</v>
      </c>
      <c r="F7" s="4">
        <f t="shared" si="0"/>
        <v>0.20442685519475992</v>
      </c>
      <c r="G7" s="10">
        <f t="shared" si="1"/>
        <v>3.7431136103943503E-2</v>
      </c>
      <c r="H7" s="19">
        <f t="shared" si="2"/>
        <v>0.30989783567317031</v>
      </c>
    </row>
    <row r="8" spans="1:8">
      <c r="A8" t="s">
        <v>73</v>
      </c>
      <c r="B8">
        <v>1269043271.0324881</v>
      </c>
      <c r="C8">
        <v>-46603536.592688322</v>
      </c>
      <c r="D8">
        <v>0.99170818465126487</v>
      </c>
      <c r="F8" s="4">
        <f t="shared" si="0"/>
        <v>0.22584220974554234</v>
      </c>
      <c r="G8" s="10">
        <f t="shared" si="1"/>
        <v>7.6123122668695212E-2</v>
      </c>
      <c r="H8" s="19">
        <f t="shared" si="2"/>
        <v>0.32040163316249842</v>
      </c>
    </row>
    <row r="9" spans="1:8">
      <c r="A9" t="s">
        <v>15</v>
      </c>
      <c r="B9" s="7">
        <v>1038495931.0177991</v>
      </c>
      <c r="C9" s="7">
        <v>-1798649.6796821654</v>
      </c>
      <c r="D9" s="7">
        <v>0.97317257265723489</v>
      </c>
      <c r="F9" s="4">
        <f t="shared" si="0"/>
        <v>0.23283543291566147</v>
      </c>
      <c r="G9" s="10">
        <f t="shared" si="1"/>
        <v>4.9878529258093329E-2</v>
      </c>
      <c r="H9" s="19">
        <f t="shared" si="2"/>
        <v>0.34838716154149396</v>
      </c>
    </row>
    <row r="10" spans="1:8">
      <c r="A10" t="s">
        <v>51</v>
      </c>
      <c r="B10">
        <v>1096460954.2607753</v>
      </c>
      <c r="C10">
        <v>-34563672.654273629</v>
      </c>
      <c r="D10">
        <v>0.96451052076561361</v>
      </c>
      <c r="F10" s="4">
        <f t="shared" si="0"/>
        <v>0.25040898318114951</v>
      </c>
      <c r="G10" s="10">
        <f t="shared" si="1"/>
        <v>7.7124198837783278E-2</v>
      </c>
      <c r="H10" s="19">
        <f t="shared" si="2"/>
        <v>0.35985200487169661</v>
      </c>
    </row>
    <row r="11" spans="1:8">
      <c r="A11" t="s">
        <v>79</v>
      </c>
      <c r="B11">
        <v>1066619154.3714381</v>
      </c>
      <c r="C11">
        <v>-34559947.080946445</v>
      </c>
      <c r="D11">
        <v>0.98938340926391255</v>
      </c>
      <c r="F11" s="4">
        <f t="shared" si="0"/>
        <v>0.25741141620763919</v>
      </c>
      <c r="G11" s="10">
        <f t="shared" si="1"/>
        <v>7.927848167209961E-2</v>
      </c>
      <c r="H11" s="19">
        <f t="shared" si="2"/>
        <v>0.36991642749324316</v>
      </c>
    </row>
    <row r="12" spans="1:8">
      <c r="A12" t="s">
        <v>82</v>
      </c>
      <c r="B12" s="7">
        <v>1018295117.7455366</v>
      </c>
      <c r="C12" s="7">
        <v>-23387762.434709996</v>
      </c>
      <c r="D12" s="7">
        <v>0.99271577621567564</v>
      </c>
      <c r="F12" s="4">
        <f t="shared" si="0"/>
        <v>0.25865562727811131</v>
      </c>
      <c r="G12" s="10">
        <f t="shared" si="1"/>
        <v>7.2069247073665132E-2</v>
      </c>
      <c r="H12" s="19">
        <f t="shared" si="2"/>
        <v>0.37649965688091946</v>
      </c>
    </row>
    <row r="13" spans="1:8">
      <c r="A13" t="s">
        <v>76</v>
      </c>
      <c r="B13">
        <v>1015808419.9415706</v>
      </c>
      <c r="C13">
        <v>-50427963.4459337</v>
      </c>
      <c r="D13">
        <v>0.96573281438138814</v>
      </c>
      <c r="F13" s="4">
        <f t="shared" si="0"/>
        <v>0.28590820645357434</v>
      </c>
      <c r="G13" s="10">
        <f t="shared" si="1"/>
        <v>9.8865063012285648E-2</v>
      </c>
      <c r="H13" s="19">
        <f t="shared" si="2"/>
        <v>0.40404071810070402</v>
      </c>
    </row>
    <row r="14" spans="1:8">
      <c r="A14" t="s">
        <v>74</v>
      </c>
      <c r="B14">
        <v>538167822.03710353</v>
      </c>
      <c r="C14">
        <v>132414857.32071334</v>
      </c>
      <c r="D14">
        <v>0.91853278190118981</v>
      </c>
      <c r="F14" s="4">
        <f t="shared" si="0"/>
        <v>0.19991002485442039</v>
      </c>
      <c r="G14" s="10">
        <f t="shared" si="1"/>
        <v>-0.15313969722075155</v>
      </c>
      <c r="H14" s="19">
        <f t="shared" si="2"/>
        <v>0.42288879669137108</v>
      </c>
    </row>
    <row r="15" spans="1:8">
      <c r="A15" t="s">
        <v>26</v>
      </c>
      <c r="B15">
        <v>894970769.51033223</v>
      </c>
      <c r="C15">
        <v>-28427772.863382488</v>
      </c>
      <c r="D15">
        <v>0.89137869924971014</v>
      </c>
      <c r="F15" s="4">
        <f t="shared" si="0"/>
        <v>0.29992909490244929</v>
      </c>
      <c r="G15" s="10">
        <f t="shared" si="1"/>
        <v>8.7631658524772699E-2</v>
      </c>
      <c r="H15" s="19">
        <f t="shared" si="2"/>
        <v>0.43401168629887654</v>
      </c>
    </row>
    <row r="16" spans="1:8">
      <c r="A16" t="s">
        <v>24</v>
      </c>
      <c r="B16">
        <v>779933437.4656769</v>
      </c>
      <c r="C16">
        <v>1490872.406018883</v>
      </c>
      <c r="D16">
        <v>0.98719996392091092</v>
      </c>
      <c r="F16" s="4">
        <f t="shared" si="0"/>
        <v>0.3058070293395741</v>
      </c>
      <c r="G16" s="10">
        <f t="shared" si="1"/>
        <v>6.2196496859536037E-2</v>
      </c>
      <c r="H16" s="19">
        <f t="shared" si="2"/>
        <v>0.45966631301117711</v>
      </c>
    </row>
    <row r="17" spans="1:8">
      <c r="A17" t="s">
        <v>59</v>
      </c>
      <c r="B17">
        <v>742404564.57476652</v>
      </c>
      <c r="C17">
        <v>2210254.48660326</v>
      </c>
      <c r="D17">
        <v>0.96191040372611847</v>
      </c>
      <c r="F17" s="4">
        <f t="shared" si="0"/>
        <v>0.32029671806988097</v>
      </c>
      <c r="G17" s="10">
        <f t="shared" si="1"/>
        <v>6.4371567463044468E-2</v>
      </c>
      <c r="H17" s="19">
        <f t="shared" si="2"/>
        <v>0.4819336552952514</v>
      </c>
    </row>
    <row r="18" spans="1:8">
      <c r="A18" t="s">
        <v>39</v>
      </c>
      <c r="B18">
        <v>688360414.71317339</v>
      </c>
      <c r="C18">
        <v>-1496131.5928812325</v>
      </c>
      <c r="D18">
        <v>0.99589246759426875</v>
      </c>
      <c r="F18" s="4">
        <f t="shared" si="0"/>
        <v>0.35082803489434827</v>
      </c>
      <c r="G18" s="10">
        <f t="shared" si="1"/>
        <v>7.4809838701051234E-2</v>
      </c>
      <c r="H18" s="19">
        <f t="shared" si="2"/>
        <v>0.52515531670064108</v>
      </c>
    </row>
    <row r="19" spans="1:8">
      <c r="A19" t="s">
        <v>37</v>
      </c>
      <c r="B19">
        <v>671777696.74863744</v>
      </c>
      <c r="C19">
        <v>-2372256.1361039877</v>
      </c>
      <c r="D19">
        <v>0.99972385919164608</v>
      </c>
      <c r="F19" s="4">
        <f t="shared" si="0"/>
        <v>0.36079235334720211</v>
      </c>
      <c r="G19" s="10">
        <f t="shared" si="1"/>
        <v>7.7960695017983583E-2</v>
      </c>
      <c r="H19" s="19">
        <f t="shared" si="2"/>
        <v>0.53942287439723491</v>
      </c>
    </row>
    <row r="20" spans="1:8">
      <c r="A20" t="s">
        <v>28</v>
      </c>
      <c r="B20">
        <v>623323873.75342023</v>
      </c>
      <c r="C20">
        <v>-9743108.9120078683</v>
      </c>
      <c r="D20">
        <v>0.98889857959467609</v>
      </c>
      <c r="F20" s="4">
        <f t="shared" si="0"/>
        <v>0.40066347436389604</v>
      </c>
      <c r="G20" s="10">
        <f t="shared" si="1"/>
        <v>9.5846014291507076E-2</v>
      </c>
      <c r="H20" s="19">
        <f t="shared" si="2"/>
        <v>0.59317976493593116</v>
      </c>
    </row>
    <row r="21" spans="1:8">
      <c r="A21" t="s">
        <v>61</v>
      </c>
      <c r="B21">
        <v>442950721.10081798</v>
      </c>
      <c r="C21">
        <v>95937009.155415148</v>
      </c>
      <c r="D21">
        <v>0.91672458309574734</v>
      </c>
      <c r="F21" s="4">
        <f t="shared" si="0"/>
        <v>0.32523480374196151</v>
      </c>
      <c r="G21" s="10">
        <f t="shared" si="1"/>
        <v>-0.10370681650828521</v>
      </c>
      <c r="H21" s="19">
        <f t="shared" si="2"/>
        <v>0.59614530074211725</v>
      </c>
    </row>
    <row r="22" spans="1:8">
      <c r="A22" t="s">
        <v>27</v>
      </c>
      <c r="B22" s="7">
        <v>561864026.60366952</v>
      </c>
      <c r="C22" s="7">
        <v>23886953.748137653</v>
      </c>
      <c r="D22" s="7">
        <v>0.97881801913810884</v>
      </c>
      <c r="F22" s="4">
        <f t="shared" si="0"/>
        <v>0.38463584785488547</v>
      </c>
      <c r="G22" s="10">
        <f t="shared" si="1"/>
        <v>4.6475739708251688E-2</v>
      </c>
      <c r="H22" s="19">
        <f t="shared" si="2"/>
        <v>0.59821065300012788</v>
      </c>
    </row>
    <row r="23" spans="1:8">
      <c r="A23" t="s">
        <v>77</v>
      </c>
      <c r="B23">
        <v>600567211.26815343</v>
      </c>
      <c r="C23">
        <v>718614.8595508635</v>
      </c>
      <c r="D23">
        <v>0.99831845349218118</v>
      </c>
      <c r="F23" s="4">
        <f t="shared" si="0"/>
        <v>0.39842565603137786</v>
      </c>
      <c r="G23" s="10">
        <f t="shared" si="1"/>
        <v>8.2058068132602371E-2</v>
      </c>
      <c r="H23" s="19">
        <f t="shared" si="2"/>
        <v>0.598236764177973</v>
      </c>
    </row>
    <row r="24" spans="1:8">
      <c r="A24" t="s">
        <v>38</v>
      </c>
      <c r="B24">
        <v>554852548.8901577</v>
      </c>
      <c r="C24">
        <v>23649811.799657434</v>
      </c>
      <c r="D24">
        <v>0.99168897081217389</v>
      </c>
      <c r="F24" s="4">
        <f t="shared" si="0"/>
        <v>0.38992375295580139</v>
      </c>
      <c r="G24" s="10">
        <f t="shared" si="1"/>
        <v>4.7490433725229264E-2</v>
      </c>
      <c r="H24" s="19">
        <f t="shared" si="2"/>
        <v>0.60619742825932055</v>
      </c>
    </row>
    <row r="25" spans="1:8">
      <c r="A25" t="s">
        <v>53</v>
      </c>
      <c r="B25">
        <v>481150069.00894094</v>
      </c>
      <c r="C25">
        <v>65433987.493544906</v>
      </c>
      <c r="D25">
        <v>0.95543442638224774</v>
      </c>
      <c r="F25" s="4">
        <f t="shared" si="0"/>
        <v>0.36280990848867828</v>
      </c>
      <c r="G25" s="10">
        <f t="shared" si="1"/>
        <v>-3.2077284173179878E-2</v>
      </c>
      <c r="H25" s="19">
        <f t="shared" si="2"/>
        <v>0.6122123459593255</v>
      </c>
    </row>
    <row r="26" spans="1:8">
      <c r="A26" t="s">
        <v>63</v>
      </c>
      <c r="B26">
        <v>471734876.45626283</v>
      </c>
      <c r="C26">
        <v>61109361.69311595</v>
      </c>
      <c r="D26">
        <v>0.98872494578627956</v>
      </c>
      <c r="F26" s="4">
        <f t="shared" si="0"/>
        <v>0.3792185976384343</v>
      </c>
      <c r="G26" s="10">
        <f t="shared" si="1"/>
        <v>-2.3550011346566105E-2</v>
      </c>
      <c r="H26" s="19">
        <f t="shared" si="2"/>
        <v>0.63359877173422408</v>
      </c>
    </row>
    <row r="27" spans="1:8">
      <c r="A27" t="s">
        <v>83</v>
      </c>
      <c r="B27">
        <v>503912881.47596294</v>
      </c>
      <c r="C27">
        <v>37910262.508944303</v>
      </c>
      <c r="D27">
        <v>0.97346932506843431</v>
      </c>
      <c r="F27" s="4">
        <f t="shared" si="0"/>
        <v>0.4010410230020991</v>
      </c>
      <c r="G27" s="10">
        <f t="shared" si="1"/>
        <v>2.3991721457178879E-2</v>
      </c>
      <c r="H27" s="19">
        <f t="shared" si="2"/>
        <v>0.63917742397783828</v>
      </c>
    </row>
    <row r="28" spans="1:8">
      <c r="A28" t="s">
        <v>62</v>
      </c>
      <c r="B28">
        <v>447984290.48351038</v>
      </c>
      <c r="C28">
        <v>39193730.540598333</v>
      </c>
      <c r="D28">
        <v>0.98554223214832748</v>
      </c>
      <c r="F28" s="4">
        <f t="shared" si="0"/>
        <v>0.44824399811580679</v>
      </c>
      <c r="G28" s="10">
        <f t="shared" si="1"/>
        <v>2.4121983044848378E-2</v>
      </c>
      <c r="H28" s="19">
        <f t="shared" si="2"/>
        <v>0.71611053395009627</v>
      </c>
    </row>
    <row r="29" spans="1:8">
      <c r="A29" t="s">
        <v>81</v>
      </c>
      <c r="B29">
        <v>414412625.28983819</v>
      </c>
      <c r="C29">
        <v>61454297.702150643</v>
      </c>
      <c r="D29">
        <v>0.99107151610066713</v>
      </c>
      <c r="F29" s="4">
        <f t="shared" si="0"/>
        <v>0.43084040254076561</v>
      </c>
      <c r="G29" s="10">
        <f t="shared" si="1"/>
        <v>-2.7639837695918559E-2</v>
      </c>
      <c r="H29" s="19">
        <f t="shared" si="2"/>
        <v>0.72040687005867143</v>
      </c>
    </row>
    <row r="30" spans="1:8">
      <c r="A30" t="s">
        <v>40</v>
      </c>
      <c r="B30" s="7">
        <v>510133242.27025265</v>
      </c>
      <c r="C30" s="7">
        <v>-7861504.6194456667</v>
      </c>
      <c r="D30" s="7">
        <v>0.99892811173744012</v>
      </c>
      <c r="F30" s="4">
        <f t="shared" si="0"/>
        <v>0.48587601058183227</v>
      </c>
      <c r="G30" s="10">
        <f t="shared" si="1"/>
        <v>0.11342429746774363</v>
      </c>
      <c r="H30" s="19">
        <f t="shared" si="2"/>
        <v>0.72110867149599356</v>
      </c>
    </row>
    <row r="31" spans="1:8">
      <c r="A31" t="s">
        <v>60</v>
      </c>
      <c r="B31">
        <v>393075649.08865702</v>
      </c>
      <c r="C31">
        <v>45897716.983769193</v>
      </c>
      <c r="D31">
        <v>0.97731723617191701</v>
      </c>
      <c r="F31" s="4">
        <f t="shared" si="0"/>
        <v>0.49380388601088754</v>
      </c>
      <c r="G31" s="10">
        <f t="shared" si="1"/>
        <v>1.0436370265474138E-2</v>
      </c>
      <c r="H31" s="19">
        <f t="shared" si="2"/>
        <v>0.79908863279746445</v>
      </c>
    </row>
    <row r="32" spans="1:8">
      <c r="A32" t="s">
        <v>52</v>
      </c>
      <c r="B32">
        <v>419219194.89432859</v>
      </c>
      <c r="C32">
        <v>-2516438.2523002923</v>
      </c>
      <c r="D32">
        <v>0.99852466900432268</v>
      </c>
      <c r="F32" s="4">
        <f t="shared" si="0"/>
        <v>0.57849554888208476</v>
      </c>
      <c r="G32" s="10">
        <f t="shared" si="1"/>
        <v>0.12527202688211345</v>
      </c>
      <c r="H32" s="19">
        <f t="shared" si="2"/>
        <v>0.86474198382943501</v>
      </c>
    </row>
    <row r="33" spans="1:8">
      <c r="A33" t="s">
        <v>75</v>
      </c>
      <c r="B33">
        <v>421025090.30890965</v>
      </c>
      <c r="C33">
        <v>-10868155.03362973</v>
      </c>
      <c r="D33">
        <v>0.99853706633474903</v>
      </c>
      <c r="F33" s="4">
        <f t="shared" si="0"/>
        <v>0.5958508431161802</v>
      </c>
      <c r="G33" s="10">
        <f t="shared" si="1"/>
        <v>0.14457132468986647</v>
      </c>
      <c r="H33" s="19">
        <f t="shared" si="2"/>
        <v>0.88086948633279938</v>
      </c>
    </row>
  </sheetData>
  <sortState ref="A3:H33">
    <sortCondition ref="H4:H33"/>
  </sortState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I31"/>
  <sheetViews>
    <sheetView workbookViewId="0">
      <selection activeCell="I23" sqref="I23"/>
    </sheetView>
  </sheetViews>
  <sheetFormatPr baseColWidth="10" defaultRowHeight="13"/>
  <sheetData>
    <row r="1" spans="1:8">
      <c r="A1" t="s">
        <v>3</v>
      </c>
      <c r="B1" t="s">
        <v>6</v>
      </c>
      <c r="C1" t="s">
        <v>7</v>
      </c>
      <c r="F1" t="s">
        <v>10</v>
      </c>
      <c r="G1" t="s">
        <v>11</v>
      </c>
      <c r="H1" t="s">
        <v>12</v>
      </c>
    </row>
    <row r="2" spans="1:8">
      <c r="A2" t="s">
        <v>15</v>
      </c>
      <c r="B2" s="11">
        <v>425230877.15483689</v>
      </c>
      <c r="C2" s="11">
        <v>56495588.581450291</v>
      </c>
      <c r="F2" t="s">
        <v>75</v>
      </c>
      <c r="G2" s="15">
        <v>4.4400000000000002E-2</v>
      </c>
      <c r="H2" s="16">
        <v>9800000</v>
      </c>
    </row>
    <row r="3" spans="1:8">
      <c r="A3" t="s">
        <v>21</v>
      </c>
      <c r="B3" s="11">
        <v>828711360.0128808</v>
      </c>
      <c r="C3" s="11">
        <v>77385261.204468787</v>
      </c>
      <c r="F3" t="s">
        <v>52</v>
      </c>
      <c r="G3" s="15">
        <v>2.8000000000000001E-2</v>
      </c>
      <c r="H3" s="16">
        <v>12400000</v>
      </c>
    </row>
    <row r="4" spans="1:8">
      <c r="A4" t="s">
        <v>24</v>
      </c>
      <c r="B4" s="11">
        <v>284762696.89355278</v>
      </c>
      <c r="C4" s="11">
        <v>26448742.404920544</v>
      </c>
      <c r="F4" t="s">
        <v>40</v>
      </c>
      <c r="G4" s="15">
        <v>4.48E-2</v>
      </c>
      <c r="H4" s="16">
        <v>13400000</v>
      </c>
    </row>
    <row r="5" spans="1:8">
      <c r="A5" t="s">
        <v>26</v>
      </c>
      <c r="B5" s="11">
        <v>359989541.10410166</v>
      </c>
      <c r="C5" s="11">
        <v>18468695.458958924</v>
      </c>
      <c r="F5" t="s">
        <v>28</v>
      </c>
      <c r="G5" s="15">
        <v>2.8000000000000001E-2</v>
      </c>
      <c r="H5" s="16">
        <v>14000000</v>
      </c>
    </row>
    <row r="6" spans="1:8">
      <c r="A6" t="s">
        <v>27</v>
      </c>
      <c r="B6" s="11">
        <v>279872204.2687695</v>
      </c>
      <c r="C6" s="11">
        <v>58273032.176282227</v>
      </c>
      <c r="F6" t="s">
        <v>79</v>
      </c>
      <c r="G6" s="15">
        <v>5.2400000000000002E-2</v>
      </c>
      <c r="H6" s="16">
        <v>20500000</v>
      </c>
    </row>
    <row r="7" spans="1:8">
      <c r="A7" t="s">
        <v>28</v>
      </c>
      <c r="B7" s="11">
        <v>236345156.44584244</v>
      </c>
      <c r="C7" s="11">
        <v>7709959.5530878976</v>
      </c>
      <c r="F7" t="s">
        <v>38</v>
      </c>
      <c r="G7" s="15">
        <v>0.02</v>
      </c>
      <c r="H7" s="16">
        <v>21800000</v>
      </c>
    </row>
    <row r="8" spans="1:8">
      <c r="A8" t="s">
        <v>37</v>
      </c>
      <c r="B8" s="11">
        <v>508716215.55025941</v>
      </c>
      <c r="C8" s="11">
        <v>29335651.1504317</v>
      </c>
      <c r="F8" t="s">
        <v>26</v>
      </c>
      <c r="G8" s="15">
        <v>5.2400000000000002E-2</v>
      </c>
      <c r="H8" s="16">
        <v>27300000</v>
      </c>
    </row>
    <row r="9" spans="1:8">
      <c r="A9" t="s">
        <v>38</v>
      </c>
      <c r="B9" s="11">
        <v>448001041.19085002</v>
      </c>
      <c r="C9" s="11">
        <v>34746862.77746059</v>
      </c>
      <c r="F9" t="s">
        <v>77</v>
      </c>
      <c r="G9" s="15">
        <v>3.2000000000000001E-2</v>
      </c>
      <c r="H9" s="16">
        <v>28000000</v>
      </c>
    </row>
    <row r="10" spans="1:8">
      <c r="A10" t="s">
        <v>39</v>
      </c>
      <c r="B10" s="11">
        <v>572321110.11202013</v>
      </c>
      <c r="C10" s="11">
        <v>56876831.574795872</v>
      </c>
      <c r="F10" t="s">
        <v>24</v>
      </c>
      <c r="G10" s="15">
        <v>3.2000000000000001E-2</v>
      </c>
      <c r="H10" s="16">
        <v>28100000</v>
      </c>
    </row>
    <row r="11" spans="1:8">
      <c r="A11" t="s">
        <v>40</v>
      </c>
      <c r="B11" s="11">
        <v>162727051.59572679</v>
      </c>
      <c r="C11" s="11">
        <v>14992464.634261653</v>
      </c>
      <c r="F11" t="s">
        <v>51</v>
      </c>
      <c r="G11" s="15">
        <v>4.8399999999999999E-2</v>
      </c>
      <c r="H11" s="16">
        <v>30100000</v>
      </c>
    </row>
    <row r="12" spans="1:8">
      <c r="A12" t="s">
        <v>51</v>
      </c>
      <c r="B12" s="11">
        <v>732958995.328269</v>
      </c>
      <c r="C12" s="11">
        <v>18505037.531947896</v>
      </c>
      <c r="F12" t="s">
        <v>37</v>
      </c>
      <c r="G12" s="15">
        <v>4.7199999999999999E-2</v>
      </c>
      <c r="H12" s="16">
        <v>31400000</v>
      </c>
    </row>
    <row r="13" spans="1:8">
      <c r="A13" t="s">
        <v>52</v>
      </c>
      <c r="B13" s="11">
        <v>272994416.63225245</v>
      </c>
      <c r="C13" s="11">
        <v>9221699.204740908</v>
      </c>
      <c r="F13" t="s">
        <v>60</v>
      </c>
      <c r="G13" s="15">
        <v>3.2000000000000001E-2</v>
      </c>
      <c r="H13" s="16">
        <v>36300000</v>
      </c>
    </row>
    <row r="14" spans="1:8">
      <c r="A14" t="s">
        <v>53</v>
      </c>
      <c r="B14" s="11">
        <v>454203243.25276923</v>
      </c>
      <c r="C14" s="11">
        <v>85449830.364316851</v>
      </c>
      <c r="F14" t="s">
        <v>62</v>
      </c>
      <c r="G14" s="15">
        <v>3.2000000000000001E-2</v>
      </c>
      <c r="H14" s="16">
        <v>37000000</v>
      </c>
    </row>
    <row r="15" spans="1:8">
      <c r="A15" t="s">
        <v>54</v>
      </c>
      <c r="B15" s="11">
        <v>672841039.98790765</v>
      </c>
      <c r="C15" s="11">
        <v>83062841.528630525</v>
      </c>
      <c r="F15" t="s">
        <v>76</v>
      </c>
      <c r="G15" s="15">
        <v>3.5999999999999997E-2</v>
      </c>
      <c r="H15" s="16">
        <v>42200000</v>
      </c>
    </row>
    <row r="16" spans="1:8">
      <c r="A16" t="s">
        <v>55</v>
      </c>
      <c r="B16" s="11">
        <v>553079268.1252079</v>
      </c>
      <c r="C16" s="11">
        <v>85690041.473515213</v>
      </c>
      <c r="F16" t="s">
        <v>82</v>
      </c>
      <c r="G16" s="15">
        <v>4.9200000000000001E-2</v>
      </c>
      <c r="H16" s="16">
        <v>42500000</v>
      </c>
    </row>
    <row r="17" spans="1:9">
      <c r="A17" t="s">
        <v>59</v>
      </c>
      <c r="B17" s="11">
        <v>661168546.00316596</v>
      </c>
      <c r="C17" s="11">
        <v>94565382.31970422</v>
      </c>
      <c r="F17" t="s">
        <v>27</v>
      </c>
      <c r="G17" s="15">
        <v>6.1199999999999997E-2</v>
      </c>
      <c r="H17" s="16">
        <v>42700000</v>
      </c>
    </row>
    <row r="18" spans="1:9">
      <c r="A18" t="s">
        <v>60</v>
      </c>
      <c r="B18" s="11">
        <v>348094276.00312871</v>
      </c>
      <c r="C18" s="11">
        <v>58476137.754606217</v>
      </c>
      <c r="F18" t="s">
        <v>19</v>
      </c>
      <c r="G18" s="15">
        <v>5.6133333333333334E-2</v>
      </c>
      <c r="H18" s="16">
        <v>44100000</v>
      </c>
    </row>
    <row r="19" spans="1:9">
      <c r="A19" t="s">
        <v>61</v>
      </c>
      <c r="B19" s="11">
        <v>476520268.72523797</v>
      </c>
      <c r="C19" s="11">
        <v>120919429.82550128</v>
      </c>
      <c r="F19" t="s">
        <v>53</v>
      </c>
      <c r="G19" s="15">
        <v>4.1599999999999998E-2</v>
      </c>
      <c r="H19" s="16">
        <v>50500000</v>
      </c>
    </row>
    <row r="20" spans="1:9">
      <c r="A20" t="s">
        <v>62</v>
      </c>
      <c r="B20" s="11">
        <v>414604565.96578002</v>
      </c>
      <c r="C20" s="11">
        <v>53529227.836070664</v>
      </c>
      <c r="F20" t="s">
        <v>39</v>
      </c>
      <c r="G20" s="15">
        <v>8.48E-2</v>
      </c>
      <c r="H20" s="16">
        <v>52100000</v>
      </c>
    </row>
    <row r="21" spans="1:9">
      <c r="A21" t="s">
        <v>63</v>
      </c>
      <c r="B21" s="11">
        <v>329809547.32260323</v>
      </c>
      <c r="C21" s="11">
        <v>87337820.824084163</v>
      </c>
      <c r="F21" t="s">
        <v>83</v>
      </c>
      <c r="G21" s="15">
        <v>7.3999999999999996E-2</v>
      </c>
      <c r="H21" s="16">
        <v>62000000</v>
      </c>
    </row>
    <row r="22" spans="1:9">
      <c r="A22" t="s">
        <v>73</v>
      </c>
      <c r="B22" s="11">
        <v>1061525047.6728802</v>
      </c>
      <c r="C22" s="11">
        <v>108219742.47327521</v>
      </c>
      <c r="F22" s="6" t="s">
        <v>63</v>
      </c>
      <c r="G22" s="17">
        <v>5.5599999999999997E-2</v>
      </c>
      <c r="H22" s="18">
        <v>76444444.444444448</v>
      </c>
      <c r="I22" t="s">
        <v>13</v>
      </c>
    </row>
    <row r="23" spans="1:9">
      <c r="A23" t="s">
        <v>74</v>
      </c>
      <c r="B23" s="11">
        <v>621932308.24566269</v>
      </c>
      <c r="C23" s="11">
        <v>169010269.21923637</v>
      </c>
      <c r="F23" s="6" t="s">
        <v>21</v>
      </c>
      <c r="G23" s="17">
        <v>8.6933333333333349E-2</v>
      </c>
      <c r="H23" s="18">
        <v>77400000</v>
      </c>
    </row>
    <row r="24" spans="1:9">
      <c r="A24" t="s">
        <v>75</v>
      </c>
      <c r="B24" s="11">
        <v>304227022.55355823</v>
      </c>
      <c r="C24" s="11">
        <v>7825358.9760858603</v>
      </c>
      <c r="F24" s="6" t="s">
        <v>81</v>
      </c>
      <c r="G24" s="17">
        <v>5.5199999999999999E-2</v>
      </c>
      <c r="H24" s="18">
        <v>77800000</v>
      </c>
    </row>
    <row r="25" spans="1:9">
      <c r="A25" t="s">
        <v>76</v>
      </c>
      <c r="B25" s="11">
        <v>804070079.40891552</v>
      </c>
      <c r="C25" s="11">
        <v>-13858860.328037158</v>
      </c>
      <c r="F25" s="6" t="s">
        <v>55</v>
      </c>
      <c r="G25" s="17">
        <v>6.88E-2</v>
      </c>
      <c r="H25" s="18">
        <v>83200000</v>
      </c>
    </row>
    <row r="26" spans="1:9">
      <c r="A26" t="s">
        <v>77</v>
      </c>
      <c r="B26" s="11">
        <v>532340710.27412021</v>
      </c>
      <c r="C26" s="11">
        <v>19936765.620131772</v>
      </c>
      <c r="F26" s="6" t="s">
        <v>54</v>
      </c>
      <c r="G26" s="17">
        <v>7.1199999999999999E-2</v>
      </c>
      <c r="H26" s="18">
        <v>85900000</v>
      </c>
    </row>
    <row r="27" spans="1:9">
      <c r="A27" t="s">
        <v>79</v>
      </c>
      <c r="B27" s="11">
        <v>518375422.54520702</v>
      </c>
      <c r="C27" s="11">
        <v>21330896.608116917</v>
      </c>
      <c r="F27" s="6" t="s">
        <v>80</v>
      </c>
      <c r="G27" s="17">
        <v>7.6799999999999993E-2</v>
      </c>
      <c r="H27" s="18">
        <v>86700000</v>
      </c>
    </row>
    <row r="28" spans="1:9">
      <c r="A28" t="s">
        <v>80</v>
      </c>
      <c r="B28" s="11">
        <v>914758620.07927322</v>
      </c>
      <c r="C28" s="11">
        <v>53048857.498774171</v>
      </c>
      <c r="F28" s="6" t="s">
        <v>61</v>
      </c>
      <c r="G28" s="17">
        <v>5.6399999999999999E-2</v>
      </c>
      <c r="H28" s="18">
        <v>98400000</v>
      </c>
    </row>
    <row r="29" spans="1:9">
      <c r="A29" t="s">
        <v>81</v>
      </c>
      <c r="B29" s="11">
        <v>365964694.76512372</v>
      </c>
      <c r="C29" s="11">
        <v>84329874.618149713</v>
      </c>
      <c r="F29" s="6" t="s">
        <v>74</v>
      </c>
      <c r="G29" s="17">
        <v>6.8000000000000005E-2</v>
      </c>
      <c r="H29" s="18">
        <v>105700000</v>
      </c>
    </row>
    <row r="30" spans="1:9">
      <c r="A30" t="s">
        <v>82</v>
      </c>
      <c r="B30" s="11">
        <v>444213355.63404036</v>
      </c>
      <c r="C30" s="11">
        <v>26712357.358370401</v>
      </c>
      <c r="F30" s="6" t="s">
        <v>59</v>
      </c>
      <c r="G30" s="17">
        <v>0.1244</v>
      </c>
      <c r="H30" s="18">
        <v>111800000</v>
      </c>
    </row>
    <row r="31" spans="1:9">
      <c r="A31" t="s">
        <v>83</v>
      </c>
      <c r="B31" s="11">
        <v>356786333.90693367</v>
      </c>
      <c r="C31" s="11">
        <v>75199815.738165557</v>
      </c>
      <c r="F31" s="6" t="s">
        <v>73</v>
      </c>
      <c r="G31" s="17">
        <v>0.122</v>
      </c>
      <c r="H31" s="18">
        <v>134000000</v>
      </c>
    </row>
  </sheetData>
  <sortState ref="I2:K31">
    <sortCondition ref="K3:K31"/>
  </sortState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I37"/>
  <sheetViews>
    <sheetView workbookViewId="0">
      <selection activeCell="A26" sqref="A26"/>
    </sheetView>
  </sheetViews>
  <sheetFormatPr baseColWidth="10" defaultRowHeight="13"/>
  <sheetData>
    <row r="1" spans="1:9">
      <c r="A1" t="s">
        <v>3</v>
      </c>
      <c r="B1">
        <v>1</v>
      </c>
      <c r="C1">
        <v>0.75</v>
      </c>
      <c r="D1">
        <v>0.5</v>
      </c>
      <c r="E1">
        <v>0.25</v>
      </c>
      <c r="F1">
        <v>0.125</v>
      </c>
      <c r="G1" t="s">
        <v>96</v>
      </c>
      <c r="H1" t="s">
        <v>95</v>
      </c>
    </row>
    <row r="2" spans="1:9">
      <c r="A2" t="s">
        <v>73</v>
      </c>
      <c r="B2">
        <v>0.87319999999999998</v>
      </c>
      <c r="C2">
        <v>0.63719999999999999</v>
      </c>
      <c r="D2">
        <v>0.42359999999999998</v>
      </c>
      <c r="E2">
        <v>0.22919999999999999</v>
      </c>
      <c r="F2">
        <v>0.122</v>
      </c>
      <c r="G2">
        <f t="shared" ref="G2:G37" si="0">CORREL(B2:F2,B$1:F$1)^2</f>
        <v>0.9986921867380083</v>
      </c>
      <c r="H2">
        <v>0.99170818465126487</v>
      </c>
    </row>
    <row r="3" spans="1:9">
      <c r="A3" t="s">
        <v>27</v>
      </c>
      <c r="B3">
        <v>0.61839999999999995</v>
      </c>
      <c r="C3">
        <v>0.4556</v>
      </c>
      <c r="D3">
        <v>0.3044</v>
      </c>
      <c r="E3">
        <v>0.1188</v>
      </c>
      <c r="F3">
        <v>6.1199999999999997E-2</v>
      </c>
      <c r="G3">
        <f t="shared" si="0"/>
        <v>0.99825369499223915</v>
      </c>
      <c r="H3">
        <v>0.93148174031913433</v>
      </c>
      <c r="I3" s="7">
        <v>0.97881801913810884</v>
      </c>
    </row>
    <row r="4" spans="1:9">
      <c r="A4" t="s">
        <v>80</v>
      </c>
      <c r="B4">
        <v>0.71679999999999999</v>
      </c>
      <c r="C4">
        <v>0.50680000000000003</v>
      </c>
      <c r="D4">
        <v>0.34039999999999998</v>
      </c>
      <c r="E4">
        <v>0.15840000000000001</v>
      </c>
      <c r="F4">
        <v>7.6799999999999993E-2</v>
      </c>
      <c r="G4">
        <f t="shared" si="0"/>
        <v>0.9982447172189759</v>
      </c>
      <c r="H4">
        <v>0.99365440376954017</v>
      </c>
    </row>
    <row r="5" spans="1:9">
      <c r="A5" t="s">
        <v>59</v>
      </c>
      <c r="B5">
        <v>0.88759999999999994</v>
      </c>
      <c r="C5">
        <v>0.62680000000000002</v>
      </c>
      <c r="D5">
        <v>0.43519999999999998</v>
      </c>
      <c r="E5">
        <v>0.22359999999999999</v>
      </c>
      <c r="F5">
        <v>0.1244</v>
      </c>
      <c r="G5">
        <f t="shared" si="0"/>
        <v>0.99695122310853201</v>
      </c>
      <c r="H5">
        <v>0.96191040372611847</v>
      </c>
    </row>
    <row r="6" spans="1:9">
      <c r="A6" t="s">
        <v>83</v>
      </c>
      <c r="B6">
        <v>0.63280000000000003</v>
      </c>
      <c r="C6">
        <v>0.44479999999999997</v>
      </c>
      <c r="D6">
        <v>0.27960000000000002</v>
      </c>
      <c r="E6">
        <v>0.12759999999999999</v>
      </c>
      <c r="F6">
        <v>7.3999999999999996E-2</v>
      </c>
      <c r="G6">
        <f t="shared" si="0"/>
        <v>0.9949631959419647</v>
      </c>
      <c r="H6">
        <v>0.97346932506843431</v>
      </c>
    </row>
    <row r="7" spans="1:9">
      <c r="A7" t="s">
        <v>21</v>
      </c>
      <c r="B7">
        <v>0.67200000000000004</v>
      </c>
      <c r="C7">
        <v>0.46226666666666666</v>
      </c>
      <c r="D7">
        <v>0.3213333333333333</v>
      </c>
      <c r="E7">
        <v>0.15946666666666667</v>
      </c>
      <c r="F7">
        <v>8.6933333333333349E-2</v>
      </c>
      <c r="G7">
        <f t="shared" si="0"/>
        <v>0.99482720956615134</v>
      </c>
      <c r="H7">
        <v>0.98278899547055631</v>
      </c>
    </row>
    <row r="8" spans="1:9">
      <c r="A8" t="s">
        <v>81</v>
      </c>
      <c r="B8">
        <v>0.73480000000000001</v>
      </c>
      <c r="C8">
        <v>0.48359999999999997</v>
      </c>
      <c r="D8">
        <v>0.30759999999999998</v>
      </c>
      <c r="E8">
        <v>0.10680000000000001</v>
      </c>
      <c r="F8">
        <v>5.5199999999999999E-2</v>
      </c>
      <c r="G8">
        <f t="shared" si="0"/>
        <v>0.99094866292174832</v>
      </c>
      <c r="H8">
        <v>0.99107151610066713</v>
      </c>
    </row>
    <row r="9" spans="1:9">
      <c r="A9" t="s">
        <v>63</v>
      </c>
      <c r="B9">
        <v>0.872</v>
      </c>
      <c r="C9">
        <v>0.5696</v>
      </c>
      <c r="D9">
        <v>0.39679999999999999</v>
      </c>
      <c r="E9">
        <v>0.1948</v>
      </c>
      <c r="F9">
        <v>5.5599999999999997E-2</v>
      </c>
      <c r="G9">
        <f t="shared" si="0"/>
        <v>0.99062803240961583</v>
      </c>
      <c r="H9">
        <v>0.98872494578627956</v>
      </c>
    </row>
    <row r="10" spans="1:9">
      <c r="A10" t="s">
        <v>15</v>
      </c>
      <c r="B10">
        <v>0.61120000000000008</v>
      </c>
      <c r="C10">
        <v>0.41120000000000001</v>
      </c>
      <c r="D10">
        <v>0.25426666666666664</v>
      </c>
      <c r="E10">
        <v>0.12493333333333334</v>
      </c>
      <c r="F10">
        <v>6.5066666666666662E-2</v>
      </c>
      <c r="G10">
        <f t="shared" si="0"/>
        <v>0.99005753437076305</v>
      </c>
      <c r="H10">
        <v>0.92375396660793629</v>
      </c>
    </row>
    <row r="11" spans="1:9">
      <c r="A11" t="s">
        <v>54</v>
      </c>
      <c r="B11">
        <v>0.80400000000000005</v>
      </c>
      <c r="C11">
        <v>0.52559999999999996</v>
      </c>
      <c r="D11">
        <v>0.3392</v>
      </c>
      <c r="E11">
        <v>0.1552</v>
      </c>
      <c r="F11">
        <v>7.1199999999999999E-2</v>
      </c>
      <c r="G11">
        <f t="shared" si="0"/>
        <v>0.99001534730600382</v>
      </c>
      <c r="H11">
        <v>0.80780917682788034</v>
      </c>
      <c r="I11" s="7">
        <v>0.99700176743490698</v>
      </c>
    </row>
    <row r="12" spans="1:9">
      <c r="A12" t="s">
        <v>53</v>
      </c>
      <c r="B12">
        <v>0.80800000000000005</v>
      </c>
      <c r="C12">
        <v>0.5232</v>
      </c>
      <c r="D12">
        <v>0.30719999999999997</v>
      </c>
      <c r="E12">
        <v>9.5600000000000004E-2</v>
      </c>
      <c r="F12">
        <v>4.1599999999999998E-2</v>
      </c>
      <c r="G12">
        <f t="shared" si="0"/>
        <v>0.98860854035503476</v>
      </c>
      <c r="H12">
        <v>0.95543442638224774</v>
      </c>
    </row>
    <row r="13" spans="1:9">
      <c r="A13" t="s">
        <v>37</v>
      </c>
      <c r="B13">
        <v>0.76080000000000003</v>
      </c>
      <c r="C13">
        <v>0.50080000000000002</v>
      </c>
      <c r="D13">
        <v>0.29160000000000003</v>
      </c>
      <c r="E13">
        <v>0.1464</v>
      </c>
      <c r="F13">
        <v>4.7199999999999999E-2</v>
      </c>
      <c r="G13">
        <f t="shared" si="0"/>
        <v>0.98833204706750288</v>
      </c>
      <c r="H13">
        <v>0.99972385919164608</v>
      </c>
    </row>
    <row r="14" spans="1:9">
      <c r="A14" t="s">
        <v>24</v>
      </c>
      <c r="B14">
        <v>0.36320000000000002</v>
      </c>
      <c r="C14">
        <v>0.26919999999999999</v>
      </c>
      <c r="D14">
        <v>0.13880000000000001</v>
      </c>
      <c r="E14">
        <v>7.3599999999999999E-2</v>
      </c>
      <c r="F14">
        <v>3.2000000000000001E-2</v>
      </c>
      <c r="G14">
        <f t="shared" si="0"/>
        <v>0.98779964300695644</v>
      </c>
      <c r="H14">
        <v>0.98719996392091092</v>
      </c>
    </row>
    <row r="15" spans="1:9">
      <c r="A15" t="s">
        <v>26</v>
      </c>
      <c r="B15">
        <v>0.434</v>
      </c>
      <c r="C15">
        <v>0.35439999999999999</v>
      </c>
      <c r="D15">
        <v>0.192</v>
      </c>
      <c r="E15">
        <v>0.1008</v>
      </c>
      <c r="F15">
        <v>5.2400000000000002E-2</v>
      </c>
      <c r="G15">
        <f t="shared" si="0"/>
        <v>0.98761196660269446</v>
      </c>
      <c r="H15">
        <v>0.89137869924971014</v>
      </c>
    </row>
    <row r="16" spans="1:9">
      <c r="A16" t="s">
        <v>61</v>
      </c>
      <c r="B16">
        <v>0.85919999999999996</v>
      </c>
      <c r="C16">
        <v>0.53920000000000001</v>
      </c>
      <c r="D16">
        <v>0.34</v>
      </c>
      <c r="E16">
        <v>0.16639999999999999</v>
      </c>
      <c r="F16">
        <v>5.6399999999999999E-2</v>
      </c>
      <c r="G16">
        <f t="shared" si="0"/>
        <v>0.98415986053766447</v>
      </c>
      <c r="H16">
        <v>0.91672458309574734</v>
      </c>
    </row>
    <row r="17" spans="1:9">
      <c r="A17" t="s">
        <v>28</v>
      </c>
      <c r="B17">
        <v>0.39479999999999998</v>
      </c>
      <c r="C17">
        <v>0.34</v>
      </c>
      <c r="D17">
        <v>0.19040000000000001</v>
      </c>
      <c r="E17">
        <v>8.1600000000000006E-2</v>
      </c>
      <c r="F17">
        <v>2.8000000000000001E-2</v>
      </c>
      <c r="G17">
        <f t="shared" si="0"/>
        <v>0.98351359989804454</v>
      </c>
      <c r="H17">
        <v>0.98889857959467609</v>
      </c>
    </row>
    <row r="18" spans="1:9">
      <c r="A18" t="s">
        <v>55</v>
      </c>
      <c r="B18">
        <v>0.76160000000000005</v>
      </c>
      <c r="C18">
        <v>0.47960000000000003</v>
      </c>
      <c r="D18">
        <v>0.31080000000000002</v>
      </c>
      <c r="E18">
        <v>0.12479999999999999</v>
      </c>
      <c r="F18">
        <v>6.88E-2</v>
      </c>
      <c r="G18">
        <f t="shared" si="0"/>
        <v>0.98348770827444687</v>
      </c>
      <c r="H18">
        <v>0.87666657029433948</v>
      </c>
      <c r="I18" s="7">
        <v>0.98742182960114766</v>
      </c>
    </row>
    <row r="19" spans="1:9">
      <c r="A19" t="s">
        <v>74</v>
      </c>
      <c r="B19">
        <v>0.90959999999999996</v>
      </c>
      <c r="C19">
        <v>0.55200000000000005</v>
      </c>
      <c r="D19">
        <v>0.36680000000000001</v>
      </c>
      <c r="E19">
        <v>0.1636</v>
      </c>
      <c r="F19">
        <v>6.8000000000000005E-2</v>
      </c>
      <c r="G19">
        <f t="shared" si="0"/>
        <v>0.97945901727028617</v>
      </c>
      <c r="H19">
        <v>0.91853278190118981</v>
      </c>
    </row>
    <row r="20" spans="1:9">
      <c r="A20" t="s">
        <v>51</v>
      </c>
      <c r="B20">
        <v>0.7</v>
      </c>
      <c r="C20">
        <v>0.4204</v>
      </c>
      <c r="D20">
        <v>0.26</v>
      </c>
      <c r="E20">
        <v>0.10879999999999999</v>
      </c>
      <c r="F20">
        <v>4.8399999999999999E-2</v>
      </c>
      <c r="G20">
        <f t="shared" si="0"/>
        <v>0.97585332533212277</v>
      </c>
      <c r="H20">
        <v>0.96451052076561361</v>
      </c>
    </row>
    <row r="21" spans="1:9">
      <c r="A21" t="s">
        <v>79</v>
      </c>
      <c r="B21">
        <v>0.51839999999999997</v>
      </c>
      <c r="C21">
        <v>0.42680000000000001</v>
      </c>
      <c r="D21">
        <v>0.20119999999999999</v>
      </c>
      <c r="E21">
        <v>6.9599999999999995E-2</v>
      </c>
      <c r="F21">
        <v>5.2400000000000002E-2</v>
      </c>
      <c r="G21">
        <f t="shared" si="0"/>
        <v>0.97221776555415951</v>
      </c>
      <c r="H21">
        <v>0.98938340926391255</v>
      </c>
    </row>
    <row r="22" spans="1:9">
      <c r="A22" t="s">
        <v>39</v>
      </c>
      <c r="B22">
        <v>0.83360000000000001</v>
      </c>
      <c r="C22">
        <v>0.48559999999999998</v>
      </c>
      <c r="D22">
        <v>0.32400000000000001</v>
      </c>
      <c r="E22">
        <v>0.16719999999999999</v>
      </c>
      <c r="F22">
        <v>8.48E-2</v>
      </c>
      <c r="G22">
        <f t="shared" si="0"/>
        <v>0.96365890071880167</v>
      </c>
      <c r="H22">
        <v>0.99589246759426875</v>
      </c>
    </row>
    <row r="23" spans="1:9">
      <c r="A23" t="s">
        <v>62</v>
      </c>
      <c r="B23">
        <v>0.83799999999999997</v>
      </c>
      <c r="C23">
        <v>0.45760000000000001</v>
      </c>
      <c r="D23">
        <v>0.28120000000000001</v>
      </c>
      <c r="E23">
        <v>0.1076</v>
      </c>
      <c r="F23">
        <v>3.2000000000000001E-2</v>
      </c>
      <c r="G23">
        <f t="shared" si="0"/>
        <v>0.96089917386510104</v>
      </c>
      <c r="H23">
        <v>0.98554223214832748</v>
      </c>
    </row>
    <row r="24" spans="1:9">
      <c r="A24" t="s">
        <v>94</v>
      </c>
      <c r="B24">
        <v>0.80840000000000001</v>
      </c>
      <c r="C24">
        <v>0.46160000000000001</v>
      </c>
      <c r="D24">
        <v>0.28920000000000001</v>
      </c>
      <c r="E24">
        <v>0.1492</v>
      </c>
      <c r="F24">
        <v>7.7600000000000002E-2</v>
      </c>
      <c r="G24">
        <f t="shared" si="0"/>
        <v>0.95636154015911501</v>
      </c>
      <c r="H24">
        <v>0.95733898846281662</v>
      </c>
    </row>
    <row r="25" spans="1:9">
      <c r="A25" t="s">
        <v>98</v>
      </c>
      <c r="B25">
        <v>0.49653333333333327</v>
      </c>
      <c r="C25">
        <v>0.28733333333333338</v>
      </c>
      <c r="D25">
        <v>0.17986666666666665</v>
      </c>
      <c r="E25">
        <v>9.64E-2</v>
      </c>
      <c r="F25">
        <v>5.6133333333333334E-2</v>
      </c>
      <c r="G25">
        <f t="shared" si="0"/>
        <v>0.95502702612240997</v>
      </c>
      <c r="H25">
        <v>0.91070877408267481</v>
      </c>
    </row>
    <row r="26" spans="1:9">
      <c r="A26" t="s">
        <v>82</v>
      </c>
      <c r="B26">
        <v>0.86360000000000003</v>
      </c>
      <c r="C26">
        <v>0.4592</v>
      </c>
      <c r="D26">
        <v>0.30159999999999998</v>
      </c>
      <c r="E26">
        <v>0.122</v>
      </c>
      <c r="F26">
        <v>4.9200000000000001E-2</v>
      </c>
      <c r="G26">
        <f t="shared" si="0"/>
        <v>0.95211321241728109</v>
      </c>
      <c r="H26">
        <v>0.93585157413044195</v>
      </c>
      <c r="I26" s="7">
        <v>0.99271577621567564</v>
      </c>
    </row>
    <row r="27" spans="1:9">
      <c r="A27" t="s">
        <v>90</v>
      </c>
      <c r="B27">
        <v>0.71</v>
      </c>
      <c r="C27">
        <v>0.37680000000000002</v>
      </c>
      <c r="D27">
        <v>0.2268</v>
      </c>
      <c r="E27">
        <v>9.4E-2</v>
      </c>
      <c r="F27">
        <v>4.9200000000000001E-2</v>
      </c>
      <c r="G27">
        <f t="shared" si="0"/>
        <v>0.94373190502500059</v>
      </c>
      <c r="H27">
        <v>0.98096411544652462</v>
      </c>
    </row>
    <row r="28" spans="1:9">
      <c r="A28" t="s">
        <v>92</v>
      </c>
      <c r="B28">
        <v>0.68759999999999999</v>
      </c>
      <c r="C28">
        <v>0.34960000000000002</v>
      </c>
      <c r="D28">
        <v>0.22159999999999999</v>
      </c>
      <c r="E28">
        <v>0.1028</v>
      </c>
      <c r="F28">
        <v>4.4400000000000002E-2</v>
      </c>
      <c r="G28">
        <f t="shared" si="0"/>
        <v>0.93422038389933659</v>
      </c>
      <c r="H28">
        <v>0.9970670576745575</v>
      </c>
    </row>
    <row r="29" spans="1:9">
      <c r="A29" t="s">
        <v>52</v>
      </c>
      <c r="B29">
        <v>0.65720000000000001</v>
      </c>
      <c r="C29">
        <v>0.32040000000000002</v>
      </c>
      <c r="D29">
        <v>0.18920000000000001</v>
      </c>
      <c r="E29">
        <v>7.8E-2</v>
      </c>
      <c r="F29">
        <v>2.8000000000000001E-2</v>
      </c>
      <c r="G29">
        <f t="shared" si="0"/>
        <v>0.92715378130833381</v>
      </c>
      <c r="H29">
        <v>0.99852466900432268</v>
      </c>
    </row>
    <row r="30" spans="1:9">
      <c r="A30" t="s">
        <v>60</v>
      </c>
      <c r="B30">
        <v>0.76880000000000004</v>
      </c>
      <c r="C30">
        <v>0.35160000000000002</v>
      </c>
      <c r="D30">
        <v>0.18640000000000001</v>
      </c>
      <c r="E30">
        <v>8.6400000000000005E-2</v>
      </c>
      <c r="F30">
        <v>3.2000000000000001E-2</v>
      </c>
      <c r="G30">
        <f t="shared" si="0"/>
        <v>0.90142714766796261</v>
      </c>
      <c r="H30">
        <v>0.97731723617191701</v>
      </c>
    </row>
    <row r="31" spans="1:9">
      <c r="A31" t="s">
        <v>75</v>
      </c>
      <c r="B31">
        <v>0.74839999999999995</v>
      </c>
      <c r="C31">
        <v>0.32719999999999999</v>
      </c>
      <c r="D31">
        <v>0.19439999999999999</v>
      </c>
      <c r="E31">
        <v>7.1599999999999997E-2</v>
      </c>
      <c r="F31">
        <v>4.4400000000000002E-2</v>
      </c>
      <c r="G31">
        <f t="shared" si="0"/>
        <v>0.89043164898506744</v>
      </c>
      <c r="H31">
        <v>0.99853706633474903</v>
      </c>
    </row>
    <row r="32" spans="1:9">
      <c r="A32" t="s">
        <v>76</v>
      </c>
      <c r="B32">
        <v>0.84119999999999995</v>
      </c>
      <c r="C32">
        <v>0.3624</v>
      </c>
      <c r="D32">
        <v>0.214</v>
      </c>
      <c r="E32">
        <v>9.2399999999999996E-2</v>
      </c>
      <c r="F32">
        <v>3.5999999999999997E-2</v>
      </c>
      <c r="G32">
        <f t="shared" si="0"/>
        <v>0.89023418048330438</v>
      </c>
      <c r="H32">
        <v>0.96573281438138814</v>
      </c>
    </row>
    <row r="33" spans="1:9">
      <c r="A33" t="s">
        <v>38</v>
      </c>
      <c r="B33">
        <v>0.76480000000000004</v>
      </c>
      <c r="C33">
        <v>0.32040000000000002</v>
      </c>
      <c r="D33">
        <v>0.1736</v>
      </c>
      <c r="E33">
        <v>7.1199999999999999E-2</v>
      </c>
      <c r="F33">
        <v>0.02</v>
      </c>
      <c r="G33">
        <f t="shared" si="0"/>
        <v>0.8854753413476516</v>
      </c>
      <c r="H33">
        <v>0.99168897081217389</v>
      </c>
    </row>
    <row r="34" spans="1:9">
      <c r="A34" t="s">
        <v>91</v>
      </c>
      <c r="B34">
        <v>0.88839999999999997</v>
      </c>
      <c r="C34">
        <v>0.36759999999999998</v>
      </c>
      <c r="D34">
        <v>0.20519999999999999</v>
      </c>
      <c r="E34">
        <v>7.4800000000000005E-2</v>
      </c>
      <c r="F34">
        <v>2.52E-2</v>
      </c>
      <c r="G34">
        <f t="shared" si="0"/>
        <v>0.88417044519046628</v>
      </c>
      <c r="H34">
        <v>0.93530753528072408</v>
      </c>
      <c r="I34" s="7">
        <v>0.93755277966298511</v>
      </c>
    </row>
    <row r="35" spans="1:9">
      <c r="A35" t="s">
        <v>77</v>
      </c>
      <c r="B35">
        <v>0.88519999999999999</v>
      </c>
      <c r="C35">
        <v>0.36359999999999998</v>
      </c>
      <c r="D35">
        <v>0.182</v>
      </c>
      <c r="E35">
        <v>6.5600000000000006E-2</v>
      </c>
      <c r="F35">
        <v>3.2000000000000001E-2</v>
      </c>
      <c r="G35">
        <f t="shared" si="0"/>
        <v>0.87332511814901914</v>
      </c>
      <c r="H35">
        <v>0.99831845349218118</v>
      </c>
    </row>
    <row r="36" spans="1:9">
      <c r="A36" t="s">
        <v>40</v>
      </c>
      <c r="B36">
        <v>0.85960000000000003</v>
      </c>
      <c r="C36">
        <v>0.33439999999999998</v>
      </c>
      <c r="D36">
        <v>0.20960000000000001</v>
      </c>
      <c r="E36">
        <v>8.6800000000000002E-2</v>
      </c>
      <c r="F36">
        <v>4.48E-2</v>
      </c>
      <c r="G36">
        <f t="shared" si="0"/>
        <v>0.85898559149849429</v>
      </c>
      <c r="H36">
        <v>0.9851125625392676</v>
      </c>
      <c r="I36" s="7">
        <v>0.99892811173744012</v>
      </c>
    </row>
    <row r="37" spans="1:9">
      <c r="A37" t="s">
        <v>93</v>
      </c>
      <c r="B37">
        <v>0.81479999999999997</v>
      </c>
      <c r="C37">
        <v>0.27679999999999999</v>
      </c>
      <c r="D37">
        <v>0.14760000000000001</v>
      </c>
      <c r="E37">
        <v>5.2400000000000002E-2</v>
      </c>
      <c r="F37">
        <v>1.7999999999999999E-2</v>
      </c>
      <c r="G37">
        <f t="shared" si="0"/>
        <v>0.83056401833833748</v>
      </c>
      <c r="H37">
        <v>0.85486233182100047</v>
      </c>
      <c r="I37" s="7">
        <v>0.96992343068944809</v>
      </c>
    </row>
  </sheetData>
  <sortState columnSort="1" ref="B1:AK11">
    <sortCondition descending="1" ref="B9:AK9"/>
  </sortState>
  <phoneticPr fontId="1" type="noConversion"/>
  <pageMargins left="0.75" right="0.75" top="1" bottom="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G37"/>
  <sheetViews>
    <sheetView topLeftCell="A28" workbookViewId="0">
      <selection activeCell="O40" sqref="O40"/>
    </sheetView>
  </sheetViews>
  <sheetFormatPr baseColWidth="10" defaultRowHeight="13"/>
  <sheetData>
    <row r="1" spans="1:7">
      <c r="B1">
        <v>1</v>
      </c>
      <c r="C1">
        <v>0.75</v>
      </c>
      <c r="D1">
        <v>0.5</v>
      </c>
      <c r="E1">
        <v>0.25</v>
      </c>
      <c r="F1">
        <v>0.125</v>
      </c>
      <c r="G1" t="s">
        <v>99</v>
      </c>
    </row>
    <row r="2" spans="1:7">
      <c r="A2" t="s">
        <v>82</v>
      </c>
      <c r="B2" s="20">
        <v>593000000</v>
      </c>
      <c r="C2" s="20">
        <v>456000000</v>
      </c>
      <c r="D2" s="20">
        <v>268000000</v>
      </c>
      <c r="E2" s="20">
        <v>89000000</v>
      </c>
      <c r="F2" s="20">
        <v>42500000</v>
      </c>
      <c r="G2">
        <f t="shared" ref="G2:G37" si="0">CORREL(B2:F2,B$1:F$1)^2</f>
        <v>0.99508012662510459</v>
      </c>
    </row>
    <row r="3" spans="1:7">
      <c r="A3" t="s">
        <v>24</v>
      </c>
      <c r="B3" s="20">
        <v>292000000</v>
      </c>
      <c r="C3" s="20">
        <v>196000000</v>
      </c>
      <c r="D3" s="20">
        <v>125000000</v>
      </c>
      <c r="E3" s="20">
        <v>50200000</v>
      </c>
      <c r="F3" s="20">
        <v>28100000</v>
      </c>
      <c r="G3">
        <f t="shared" si="0"/>
        <v>0.99189971663091991</v>
      </c>
    </row>
    <row r="4" spans="1:7">
      <c r="A4" t="s">
        <v>80</v>
      </c>
      <c r="B4" s="20">
        <v>914000000</v>
      </c>
      <c r="C4" s="20">
        <v>639000000</v>
      </c>
      <c r="D4" s="20">
        <v>412000000</v>
      </c>
      <c r="E4" s="20">
        <v>119000000</v>
      </c>
      <c r="F4" s="20">
        <v>86700000</v>
      </c>
      <c r="G4">
        <f t="shared" si="0"/>
        <v>0.99083320082661075</v>
      </c>
    </row>
    <row r="5" spans="1:7">
      <c r="A5" t="s">
        <v>37</v>
      </c>
      <c r="B5" s="20">
        <v>507000000</v>
      </c>
      <c r="C5" s="20">
        <v>337000000</v>
      </c>
      <c r="D5" s="20">
        <v>195000000</v>
      </c>
      <c r="E5" s="20">
        <v>91200000</v>
      </c>
      <c r="F5" s="20">
        <v>31400000</v>
      </c>
      <c r="G5">
        <f t="shared" si="0"/>
        <v>0.99021264867862113</v>
      </c>
    </row>
    <row r="6" spans="1:7">
      <c r="A6" t="s">
        <v>97</v>
      </c>
      <c r="B6" s="20">
        <v>394000000</v>
      </c>
      <c r="C6" s="20">
        <v>312000000</v>
      </c>
      <c r="D6" s="20">
        <v>229000000</v>
      </c>
      <c r="E6" s="20">
        <v>107000000</v>
      </c>
      <c r="F6" s="20">
        <v>44100000</v>
      </c>
      <c r="G6">
        <f t="shared" si="0"/>
        <v>0.98977126842026475</v>
      </c>
    </row>
    <row r="7" spans="1:7">
      <c r="A7" t="s">
        <v>90</v>
      </c>
      <c r="B7" s="20">
        <v>677000000</v>
      </c>
      <c r="C7" s="20">
        <v>425000000</v>
      </c>
      <c r="D7" s="20">
        <v>272000000</v>
      </c>
      <c r="E7" s="20">
        <v>87000000</v>
      </c>
      <c r="F7" s="20">
        <v>34300000</v>
      </c>
      <c r="G7">
        <f t="shared" si="0"/>
        <v>0.98767077887936328</v>
      </c>
    </row>
    <row r="8" spans="1:7">
      <c r="A8" t="s">
        <v>81</v>
      </c>
      <c r="B8" s="20">
        <v>368000000</v>
      </c>
      <c r="C8" s="20">
        <v>265000000</v>
      </c>
      <c r="D8" s="20">
        <v>175000000</v>
      </c>
      <c r="E8" s="20">
        <v>121000000</v>
      </c>
      <c r="F8" s="20">
        <v>77800000</v>
      </c>
      <c r="G8">
        <f t="shared" si="0"/>
        <v>0.98720380571502264</v>
      </c>
    </row>
    <row r="9" spans="1:7">
      <c r="A9" t="s">
        <v>94</v>
      </c>
      <c r="B9" s="20">
        <v>392000000</v>
      </c>
      <c r="C9" s="20">
        <v>283333333.33333337</v>
      </c>
      <c r="D9" s="20">
        <v>206000000</v>
      </c>
      <c r="E9" s="20">
        <v>137142857.14285713</v>
      </c>
      <c r="F9" s="20">
        <v>56000000</v>
      </c>
      <c r="G9">
        <f t="shared" si="0"/>
        <v>0.98712080508211586</v>
      </c>
    </row>
    <row r="10" spans="1:7">
      <c r="A10" t="s">
        <v>83</v>
      </c>
      <c r="B10" s="20">
        <v>346000000</v>
      </c>
      <c r="C10" s="20"/>
      <c r="D10" s="20">
        <v>210000000</v>
      </c>
      <c r="E10" s="20">
        <v>95000000</v>
      </c>
      <c r="F10" s="20">
        <v>62000000</v>
      </c>
      <c r="G10">
        <f t="shared" si="0"/>
        <v>0.98695286149163186</v>
      </c>
    </row>
    <row r="11" spans="1:7">
      <c r="A11" t="s">
        <v>73</v>
      </c>
      <c r="B11" s="20">
        <v>1102000000</v>
      </c>
      <c r="C11" s="20">
        <v>713000000</v>
      </c>
      <c r="D11" s="20">
        <v>474000000</v>
      </c>
      <c r="E11" s="20">
        <v>244000000</v>
      </c>
      <c r="F11" s="20">
        <v>134000000</v>
      </c>
      <c r="G11">
        <f t="shared" si="0"/>
        <v>0.98460734402069172</v>
      </c>
    </row>
    <row r="12" spans="1:7">
      <c r="A12" t="s">
        <v>39</v>
      </c>
      <c r="B12" s="20">
        <v>561000000</v>
      </c>
      <c r="C12" s="20">
        <v>355000000</v>
      </c>
      <c r="D12" s="20">
        <v>222000000</v>
      </c>
      <c r="E12" s="20">
        <v>107000000</v>
      </c>
      <c r="F12" s="20">
        <v>52100000</v>
      </c>
      <c r="G12">
        <f t="shared" si="0"/>
        <v>0.98213387011604925</v>
      </c>
    </row>
    <row r="13" spans="1:7">
      <c r="A13" t="s">
        <v>62</v>
      </c>
      <c r="B13" s="20">
        <v>403000000</v>
      </c>
      <c r="C13" s="20">
        <v>268888888.8888889</v>
      </c>
      <c r="D13" s="20">
        <v>157000000</v>
      </c>
      <c r="E13" s="20">
        <v>99000000</v>
      </c>
      <c r="F13" s="20">
        <v>37000000</v>
      </c>
      <c r="G13">
        <f t="shared" si="0"/>
        <v>0.98167533657609629</v>
      </c>
    </row>
    <row r="14" spans="1:7">
      <c r="A14" t="s">
        <v>79</v>
      </c>
      <c r="B14" s="20">
        <v>547000000</v>
      </c>
      <c r="C14" s="20">
        <v>388000000</v>
      </c>
      <c r="D14" s="20">
        <v>171000000</v>
      </c>
      <c r="E14" s="20">
        <v>53600000</v>
      </c>
      <c r="F14" s="20">
        <v>20500000</v>
      </c>
      <c r="G14">
        <f t="shared" si="0"/>
        <v>0.98003776879394355</v>
      </c>
    </row>
    <row r="15" spans="1:7">
      <c r="A15" t="s">
        <v>59</v>
      </c>
      <c r="B15" s="20">
        <v>631000000</v>
      </c>
      <c r="C15" s="20">
        <v>540000000</v>
      </c>
      <c r="D15" s="20">
        <v>290000000</v>
      </c>
      <c r="E15" s="20">
        <v>144000000</v>
      </c>
      <c r="F15" s="20">
        <v>111800000</v>
      </c>
      <c r="G15">
        <f t="shared" si="0"/>
        <v>0.97439502202590345</v>
      </c>
    </row>
    <row r="16" spans="1:7">
      <c r="A16" t="s">
        <v>74</v>
      </c>
      <c r="B16" s="20">
        <v>573000000</v>
      </c>
      <c r="C16" s="20">
        <v>490000000</v>
      </c>
      <c r="D16" s="20">
        <v>364000000</v>
      </c>
      <c r="E16" s="20">
        <v>238000000</v>
      </c>
      <c r="F16" s="20">
        <v>105700000</v>
      </c>
      <c r="G16">
        <f t="shared" si="0"/>
        <v>0.97158527937048456</v>
      </c>
    </row>
    <row r="17" spans="1:7">
      <c r="A17" t="s">
        <v>60</v>
      </c>
      <c r="B17" s="20">
        <v>337000000</v>
      </c>
      <c r="C17" s="20">
        <v>201000000</v>
      </c>
      <c r="D17" s="20">
        <v>138000000</v>
      </c>
      <c r="E17" s="20">
        <v>77400000</v>
      </c>
      <c r="F17" s="20">
        <v>36300000</v>
      </c>
      <c r="G17">
        <f t="shared" si="0"/>
        <v>0.96761939603001246</v>
      </c>
    </row>
    <row r="18" spans="1:7">
      <c r="A18" t="s">
        <v>63</v>
      </c>
      <c r="B18" s="20"/>
      <c r="C18" s="20">
        <v>327000000</v>
      </c>
      <c r="D18" s="20">
        <v>246000000</v>
      </c>
      <c r="E18" s="20">
        <v>169000000</v>
      </c>
      <c r="F18" s="20">
        <v>76444444.444444448</v>
      </c>
      <c r="G18">
        <f t="shared" si="0"/>
        <v>0.96745529481133041</v>
      </c>
    </row>
    <row r="19" spans="1:7">
      <c r="A19" t="s">
        <v>93</v>
      </c>
      <c r="B19" s="20">
        <v>340000000</v>
      </c>
      <c r="C19" s="20">
        <v>246000000</v>
      </c>
      <c r="D19" s="20">
        <v>99000000</v>
      </c>
      <c r="E19" s="20">
        <v>26400000</v>
      </c>
      <c r="F19" s="20">
        <v>23125000</v>
      </c>
      <c r="G19">
        <f t="shared" si="0"/>
        <v>0.96400962251266331</v>
      </c>
    </row>
    <row r="20" spans="1:7">
      <c r="A20" t="s">
        <v>21</v>
      </c>
      <c r="B20" s="20">
        <v>857000000</v>
      </c>
      <c r="C20" s="20">
        <v>493000000</v>
      </c>
      <c r="D20" s="20">
        <v>413000000</v>
      </c>
      <c r="E20" s="20">
        <v>174000000</v>
      </c>
      <c r="F20" s="20">
        <v>77400000</v>
      </c>
      <c r="G20">
        <f t="shared" si="0"/>
        <v>0.96272825958774189</v>
      </c>
    </row>
    <row r="21" spans="1:7">
      <c r="A21" t="s">
        <v>15</v>
      </c>
      <c r="B21" s="20">
        <v>439000000</v>
      </c>
      <c r="C21" s="20">
        <v>413000000</v>
      </c>
      <c r="D21" s="20">
        <v>242000000</v>
      </c>
      <c r="E21" s="20">
        <v>114700000</v>
      </c>
      <c r="F21" s="20">
        <v>55800000</v>
      </c>
      <c r="G21">
        <f t="shared" si="0"/>
        <v>0.96199814286790319</v>
      </c>
    </row>
    <row r="22" spans="1:7">
      <c r="A22" t="s">
        <v>53</v>
      </c>
      <c r="B22" s="20">
        <v>464000000</v>
      </c>
      <c r="C22" s="20">
        <v>302000000</v>
      </c>
      <c r="D22" s="20">
        <v>202000000</v>
      </c>
      <c r="E22" s="20">
        <v>163000000</v>
      </c>
      <c r="F22" s="20">
        <v>50500000</v>
      </c>
      <c r="G22">
        <f t="shared" si="0"/>
        <v>0.9560759612612848</v>
      </c>
    </row>
    <row r="23" spans="1:7">
      <c r="A23" t="s">
        <v>28</v>
      </c>
      <c r="B23" s="20">
        <v>229000000</v>
      </c>
      <c r="C23" s="20">
        <v>217000000</v>
      </c>
      <c r="D23" s="20">
        <v>98000000</v>
      </c>
      <c r="E23" s="20">
        <v>38300000</v>
      </c>
      <c r="F23" s="20">
        <v>14000000</v>
      </c>
      <c r="G23">
        <f t="shared" si="0"/>
        <v>0.95027622180394211</v>
      </c>
    </row>
    <row r="24" spans="1:7">
      <c r="A24" t="s">
        <v>91</v>
      </c>
      <c r="B24" s="20">
        <v>477000000</v>
      </c>
      <c r="C24" s="20">
        <v>317000000</v>
      </c>
      <c r="D24" s="20">
        <v>151111111.1111111</v>
      </c>
      <c r="E24" s="20">
        <v>49700000</v>
      </c>
      <c r="F24" s="20">
        <v>72100000</v>
      </c>
      <c r="G24">
        <f t="shared" si="0"/>
        <v>0.94398982941754295</v>
      </c>
    </row>
    <row r="25" spans="1:7">
      <c r="A25" t="s">
        <v>55</v>
      </c>
      <c r="B25" s="20">
        <v>576000000</v>
      </c>
      <c r="C25" s="20">
        <v>570000000</v>
      </c>
      <c r="D25" s="20">
        <v>328000000</v>
      </c>
      <c r="E25" s="20">
        <v>168000000</v>
      </c>
      <c r="F25" s="20">
        <v>83200000</v>
      </c>
      <c r="G25">
        <f t="shared" si="0"/>
        <v>0.94341020137153553</v>
      </c>
    </row>
    <row r="26" spans="1:7">
      <c r="A26" t="s">
        <v>26</v>
      </c>
      <c r="B26" s="20">
        <v>416000000</v>
      </c>
      <c r="C26" s="20">
        <v>208000000</v>
      </c>
      <c r="D26" s="20">
        <v>168000000</v>
      </c>
      <c r="E26" s="20">
        <v>53100000</v>
      </c>
      <c r="F26" s="20">
        <v>27300000</v>
      </c>
      <c r="G26">
        <f t="shared" si="0"/>
        <v>0.93776567001212907</v>
      </c>
    </row>
    <row r="27" spans="1:7">
      <c r="A27" t="s">
        <v>92</v>
      </c>
      <c r="B27" s="20">
        <v>548000000</v>
      </c>
      <c r="C27" s="20">
        <v>277000000</v>
      </c>
      <c r="D27" s="20">
        <v>141000000</v>
      </c>
      <c r="E27" s="20">
        <v>44300000</v>
      </c>
      <c r="F27" s="20">
        <v>13600000</v>
      </c>
      <c r="G27">
        <f t="shared" si="0"/>
        <v>0.93640839628150707</v>
      </c>
    </row>
    <row r="28" spans="1:7">
      <c r="A28" t="s">
        <v>27</v>
      </c>
      <c r="B28" s="20">
        <v>289000000</v>
      </c>
      <c r="C28" s="20">
        <v>270000000</v>
      </c>
      <c r="D28" s="20">
        <v>208000000</v>
      </c>
      <c r="E28" s="20">
        <v>103000000</v>
      </c>
      <c r="F28" s="20">
        <v>42700000</v>
      </c>
      <c r="G28">
        <f t="shared" si="0"/>
        <v>0.9317151891685046</v>
      </c>
    </row>
    <row r="29" spans="1:7">
      <c r="A29" t="s">
        <v>38</v>
      </c>
      <c r="B29" s="20">
        <v>438000000</v>
      </c>
      <c r="C29" s="20">
        <v>227000000</v>
      </c>
      <c r="D29" s="20">
        <v>119000000</v>
      </c>
      <c r="E29" s="20">
        <v>61500000</v>
      </c>
      <c r="F29" s="20">
        <v>21800000</v>
      </c>
      <c r="G29">
        <f t="shared" si="0"/>
        <v>0.93116178910030434</v>
      </c>
    </row>
    <row r="30" spans="1:7">
      <c r="A30" t="s">
        <v>52</v>
      </c>
      <c r="B30" s="20">
        <v>276000000</v>
      </c>
      <c r="C30" s="20">
        <v>125000000</v>
      </c>
      <c r="D30" s="20">
        <v>77400000</v>
      </c>
      <c r="E30" s="20">
        <v>30200000</v>
      </c>
      <c r="F30" s="20">
        <v>12400000</v>
      </c>
      <c r="G30">
        <f t="shared" si="0"/>
        <v>0.90812472525694887</v>
      </c>
    </row>
    <row r="31" spans="1:7">
      <c r="A31" t="s">
        <v>61</v>
      </c>
      <c r="B31" s="20">
        <v>482000000</v>
      </c>
      <c r="C31" s="20">
        <v>287000000</v>
      </c>
      <c r="D31" s="20">
        <v>313000000</v>
      </c>
      <c r="E31" s="20">
        <v>168000000</v>
      </c>
      <c r="F31" s="20">
        <v>98400000</v>
      </c>
      <c r="G31">
        <f t="shared" si="0"/>
        <v>0.89907104252726477</v>
      </c>
    </row>
    <row r="32" spans="1:7">
      <c r="A32" t="s">
        <v>51</v>
      </c>
      <c r="B32" s="20">
        <v>781000000</v>
      </c>
      <c r="C32" s="20">
        <v>362000000</v>
      </c>
      <c r="D32" s="20">
        <v>200000000</v>
      </c>
      <c r="E32" s="20">
        <v>140000000</v>
      </c>
      <c r="F32" s="20">
        <v>30100000</v>
      </c>
      <c r="G32">
        <f t="shared" si="0"/>
        <v>0.89446067895509351</v>
      </c>
    </row>
    <row r="33" spans="1:7">
      <c r="A33" t="s">
        <v>54</v>
      </c>
      <c r="B33" s="20">
        <v>612000000</v>
      </c>
      <c r="C33" s="20">
        <v>664000000</v>
      </c>
      <c r="D33" s="20">
        <v>450000000</v>
      </c>
      <c r="E33" s="20">
        <v>179000000</v>
      </c>
      <c r="F33" s="20">
        <v>85900000</v>
      </c>
      <c r="G33">
        <f t="shared" si="0"/>
        <v>0.87898860628911735</v>
      </c>
    </row>
    <row r="34" spans="1:7">
      <c r="A34" t="s">
        <v>75</v>
      </c>
      <c r="B34" s="20">
        <v>306000000</v>
      </c>
      <c r="C34" s="20">
        <v>126000000</v>
      </c>
      <c r="D34" s="20">
        <v>63500000</v>
      </c>
      <c r="E34" s="20">
        <v>23900000</v>
      </c>
      <c r="F34" s="20">
        <v>9800000</v>
      </c>
      <c r="G34">
        <f t="shared" si="0"/>
        <v>0.8757216715865993</v>
      </c>
    </row>
    <row r="35" spans="1:7">
      <c r="A35" t="s">
        <v>77</v>
      </c>
      <c r="B35" s="20">
        <v>538000000</v>
      </c>
      <c r="C35" s="20">
        <v>206000000</v>
      </c>
      <c r="D35" s="20">
        <v>106000000</v>
      </c>
      <c r="E35" s="20">
        <v>43500000</v>
      </c>
      <c r="F35" s="20">
        <v>28000000</v>
      </c>
      <c r="G35">
        <f t="shared" si="0"/>
        <v>0.84525190641520986</v>
      </c>
    </row>
    <row r="36" spans="1:7">
      <c r="A36" t="s">
        <v>40</v>
      </c>
      <c r="B36" s="20">
        <v>632000000</v>
      </c>
      <c r="C36" s="20">
        <v>161000000</v>
      </c>
      <c r="D36" s="20">
        <v>102000000</v>
      </c>
      <c r="E36" s="20">
        <v>36800000</v>
      </c>
      <c r="F36" s="20">
        <v>13400000</v>
      </c>
      <c r="G36">
        <f t="shared" si="0"/>
        <v>0.76490307458839146</v>
      </c>
    </row>
    <row r="37" spans="1:7">
      <c r="A37" t="s">
        <v>76</v>
      </c>
      <c r="B37" s="20">
        <v>845000000</v>
      </c>
      <c r="C37" s="20">
        <v>242000000</v>
      </c>
      <c r="D37" s="20">
        <v>109000000</v>
      </c>
      <c r="E37" s="20">
        <v>80100000</v>
      </c>
      <c r="F37" s="20">
        <v>42200000</v>
      </c>
      <c r="G37">
        <f t="shared" si="0"/>
        <v>0.75208812934727487</v>
      </c>
    </row>
  </sheetData>
  <sortState ref="A2:G37">
    <sortCondition descending="1" ref="G3:G37"/>
  </sortState>
  <phoneticPr fontId="1" type="noConversion"/>
  <pageMargins left="0.75" right="0.75" top="1" bottom="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</vt:lpstr>
      <vt:lpstr>sorted</vt:lpstr>
      <vt:lpstr>High-Low</vt:lpstr>
      <vt:lpstr>OD-Dilution</vt:lpstr>
      <vt:lpstr>Dilution-CFU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Egon Ozer</dc:creator>
  <cp:lastModifiedBy>Egon Ozer</cp:lastModifiedBy>
  <cp:lastPrinted>2010-08-03T20:03:35Z</cp:lastPrinted>
  <dcterms:created xsi:type="dcterms:W3CDTF">2010-07-09T22:14:36Z</dcterms:created>
  <dcterms:modified xsi:type="dcterms:W3CDTF">2010-08-30T15:05:35Z</dcterms:modified>
</cp:coreProperties>
</file>