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11 - Infectivity assays /Fig 11B/"/>
    </mc:Choice>
  </mc:AlternateContent>
  <xr:revisionPtr revIDLastSave="0" documentId="8_{DE48C3CF-92C8-974C-A43D-FE81DAEB7304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Plate 1 - Sheet1" sheetId="1" r:id="rId1"/>
    <sheet name="Plate 1 - Sheet1 (2)" sheetId="2" r:id="rId2"/>
  </sheets>
  <definedNames>
    <definedName name="MethodPointer1">769183856</definedName>
    <definedName name="MethodPointer2">665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7" i="2" l="1"/>
  <c r="M58" i="2"/>
  <c r="M59" i="2"/>
  <c r="M72" i="2" s="1"/>
  <c r="M60" i="2"/>
  <c r="M61" i="2"/>
  <c r="M74" i="2" s="1"/>
  <c r="M62" i="2"/>
  <c r="M63" i="2"/>
  <c r="M76" i="2" s="1"/>
  <c r="M56" i="2"/>
  <c r="J57" i="2"/>
  <c r="J58" i="2"/>
  <c r="J59" i="2"/>
  <c r="J72" i="2" s="1"/>
  <c r="J60" i="2"/>
  <c r="J61" i="2"/>
  <c r="J74" i="2" s="1"/>
  <c r="J62" i="2"/>
  <c r="J63" i="2"/>
  <c r="J76" i="2" s="1"/>
  <c r="J56" i="2"/>
  <c r="G57" i="2"/>
  <c r="G58" i="2"/>
  <c r="G59" i="2"/>
  <c r="G72" i="2" s="1"/>
  <c r="G60" i="2"/>
  <c r="G61" i="2"/>
  <c r="G74" i="2" s="1"/>
  <c r="G62" i="2"/>
  <c r="G63" i="2"/>
  <c r="G76" i="2" s="1"/>
  <c r="G56" i="2"/>
  <c r="G69" i="2" s="1"/>
  <c r="G70" i="2" l="1"/>
  <c r="J70" i="2"/>
  <c r="M70" i="2"/>
</calcChain>
</file>

<file path=xl/sharedStrings.xml><?xml version="1.0" encoding="utf-8"?>
<sst xmlns="http://schemas.openxmlformats.org/spreadsheetml/2006/main" count="422" uniqueCount="155">
  <si>
    <t>Software Version</t>
  </si>
  <si>
    <t>3.09.07</t>
  </si>
  <si>
    <t>Experiment File Path:</t>
  </si>
  <si>
    <t>C:\Users\Public\Documents\Experiments\20221007 - infectivity assay tzm-bl - ACH2 and JKt sn from FACS experiment.xpt</t>
  </si>
  <si>
    <t>Protocol File Path:</t>
  </si>
  <si>
    <t>C:\Users\Public\Documents\Protocols\20210820 Luminesence - Costar black 96w.prt</t>
  </si>
  <si>
    <t>Plate Number</t>
  </si>
  <si>
    <t>Plate 1</t>
  </si>
  <si>
    <t>Date</t>
  </si>
  <si>
    <t>Time</t>
  </si>
  <si>
    <t>Reader Type:</t>
  </si>
  <si>
    <t>Synergy LX</t>
  </si>
  <si>
    <t>Reader Serial Number:</t>
  </si>
  <si>
    <t>2003131A</t>
  </si>
  <si>
    <t>Reading Type</t>
  </si>
  <si>
    <t>Reader</t>
  </si>
  <si>
    <t>Procedure Details</t>
  </si>
  <si>
    <t>Plate Type</t>
  </si>
  <si>
    <t>Costar 96 black opaque</t>
  </si>
  <si>
    <t>Well Selection</t>
  </si>
  <si>
    <t>Runtime</t>
  </si>
  <si>
    <t>Eject plate on completion</t>
  </si>
  <si>
    <t>Read</t>
  </si>
  <si>
    <t>Luminescence Endpoint</t>
  </si>
  <si>
    <t>Full Plate</t>
  </si>
  <si>
    <t>Integration Time: 0:01.00 (MM:SS.ss)</t>
  </si>
  <si>
    <t>Filter Set 1 (Lum)</t>
  </si>
  <si>
    <t xml:space="preserve">    Emission: Hole</t>
  </si>
  <si>
    <t xml:space="preserve">    Mirror: Custom,  Gain: 135</t>
  </si>
  <si>
    <t>Read Speed: Normal,  Delay: 100 msec</t>
  </si>
  <si>
    <t>Extended Dynamic Range</t>
  </si>
  <si>
    <t>Read Height: 8.25 mm</t>
  </si>
  <si>
    <t>Layout</t>
  </si>
  <si>
    <t>A</t>
  </si>
  <si>
    <t>SPL1</t>
  </si>
  <si>
    <t>SPL9</t>
  </si>
  <si>
    <t>SPL17</t>
  </si>
  <si>
    <t>SPL25</t>
  </si>
  <si>
    <t>SPL33</t>
  </si>
  <si>
    <t>SPL41</t>
  </si>
  <si>
    <t>SPL49</t>
  </si>
  <si>
    <t>SPL57</t>
  </si>
  <si>
    <t>SPL65</t>
  </si>
  <si>
    <t>SPL73</t>
  </si>
  <si>
    <t>SPL81</t>
  </si>
  <si>
    <t>SPL89</t>
  </si>
  <si>
    <t>Well ID</t>
  </si>
  <si>
    <t>B</t>
  </si>
  <si>
    <t>SPL2</t>
  </si>
  <si>
    <t>SPL10</t>
  </si>
  <si>
    <t>SPL18</t>
  </si>
  <si>
    <t>SPL26</t>
  </si>
  <si>
    <t>SPL34</t>
  </si>
  <si>
    <t>SPL42</t>
  </si>
  <si>
    <t>SPL50</t>
  </si>
  <si>
    <t>SPL58</t>
  </si>
  <si>
    <t>SPL66</t>
  </si>
  <si>
    <t>SPL74</t>
  </si>
  <si>
    <t>SPL82</t>
  </si>
  <si>
    <t>SPL90</t>
  </si>
  <si>
    <t>C</t>
  </si>
  <si>
    <t>SPL3</t>
  </si>
  <si>
    <t>SPL11</t>
  </si>
  <si>
    <t>SPL19</t>
  </si>
  <si>
    <t>SPL27</t>
  </si>
  <si>
    <t>SPL35</t>
  </si>
  <si>
    <t>SPL43</t>
  </si>
  <si>
    <t>SPL51</t>
  </si>
  <si>
    <t>SPL59</t>
  </si>
  <si>
    <t>SPL67</t>
  </si>
  <si>
    <t>SPL75</t>
  </si>
  <si>
    <t>SPL83</t>
  </si>
  <si>
    <t>SPL91</t>
  </si>
  <si>
    <t>D</t>
  </si>
  <si>
    <t>SPL4</t>
  </si>
  <si>
    <t>SPL12</t>
  </si>
  <si>
    <t>SPL20</t>
  </si>
  <si>
    <t>SPL28</t>
  </si>
  <si>
    <t>SPL36</t>
  </si>
  <si>
    <t>SPL44</t>
  </si>
  <si>
    <t>SPL52</t>
  </si>
  <si>
    <t>SPL60</t>
  </si>
  <si>
    <t>SPL68</t>
  </si>
  <si>
    <t>SPL76</t>
  </si>
  <si>
    <t>SPL84</t>
  </si>
  <si>
    <t>SPL92</t>
  </si>
  <si>
    <t>E</t>
  </si>
  <si>
    <t>SPL5</t>
  </si>
  <si>
    <t>SPL13</t>
  </si>
  <si>
    <t>SPL21</t>
  </si>
  <si>
    <t>SPL29</t>
  </si>
  <si>
    <t>SPL37</t>
  </si>
  <si>
    <t>SPL45</t>
  </si>
  <si>
    <t>SPL53</t>
  </si>
  <si>
    <t>SPL61</t>
  </si>
  <si>
    <t>SPL69</t>
  </si>
  <si>
    <t>SPL77</t>
  </si>
  <si>
    <t>SPL85</t>
  </si>
  <si>
    <t>SPL93</t>
  </si>
  <si>
    <t>F</t>
  </si>
  <si>
    <t>SPL6</t>
  </si>
  <si>
    <t>SPL14</t>
  </si>
  <si>
    <t>SPL22</t>
  </si>
  <si>
    <t>SPL30</t>
  </si>
  <si>
    <t>SPL38</t>
  </si>
  <si>
    <t>SPL46</t>
  </si>
  <si>
    <t>SPL54</t>
  </si>
  <si>
    <t>SPL62</t>
  </si>
  <si>
    <t>SPL70</t>
  </si>
  <si>
    <t>SPL78</t>
  </si>
  <si>
    <t>SPL86</t>
  </si>
  <si>
    <t>SPL94</t>
  </si>
  <si>
    <t>G</t>
  </si>
  <si>
    <t>SPL7</t>
  </si>
  <si>
    <t>SPL15</t>
  </si>
  <si>
    <t>SPL23</t>
  </si>
  <si>
    <t>SPL31</t>
  </si>
  <si>
    <t>SPL39</t>
  </si>
  <si>
    <t>SPL47</t>
  </si>
  <si>
    <t>SPL55</t>
  </si>
  <si>
    <t>SPL63</t>
  </si>
  <si>
    <t>SPL71</t>
  </si>
  <si>
    <t>SPL79</t>
  </si>
  <si>
    <t>SPL87</t>
  </si>
  <si>
    <t>SPL95</t>
  </si>
  <si>
    <t>H</t>
  </si>
  <si>
    <t>SPL8</t>
  </si>
  <si>
    <t>SPL16</t>
  </si>
  <si>
    <t>SPL24</t>
  </si>
  <si>
    <t>SPL32</t>
  </si>
  <si>
    <t>SPL40</t>
  </si>
  <si>
    <t>SPL48</t>
  </si>
  <si>
    <t>SPL56</t>
  </si>
  <si>
    <t>SPL64</t>
  </si>
  <si>
    <t>SPL72</t>
  </si>
  <si>
    <t>SPL80</t>
  </si>
  <si>
    <t>SPL88</t>
  </si>
  <si>
    <t>SPL96</t>
  </si>
  <si>
    <t>Results</t>
  </si>
  <si>
    <t>Actual Temperature:</t>
  </si>
  <si>
    <t>Lum</t>
  </si>
  <si>
    <t>DMSO</t>
  </si>
  <si>
    <t>MLN 100 nM</t>
  </si>
  <si>
    <t>MLN 200 nM</t>
  </si>
  <si>
    <t>water</t>
  </si>
  <si>
    <t>TNFa 10 ng/mL</t>
  </si>
  <si>
    <t>PMA/I 2500x</t>
  </si>
  <si>
    <t>ACH2</t>
  </si>
  <si>
    <t>Jurkat E4</t>
  </si>
  <si>
    <t xml:space="preserve">repeat of row A </t>
  </si>
  <si>
    <t xml:space="preserve">Took SN directly off plate that I treated for FACS and put onto a plate of TZM-bl </t>
  </si>
  <si>
    <t xml:space="preserve">incubated plate overnight and read luciferase activity the next day </t>
  </si>
  <si>
    <t>Average of triplicates</t>
  </si>
  <si>
    <t xml:space="preserve">Average Activated minus average of matching control </t>
  </si>
  <si>
    <t>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</si>
</sst>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8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ACH2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'Plate 1 - Sheet1 (2)'!$V$43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23B-4049-8A04-9531A2F3FB0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23B-4049-8A04-9531A2F3FB05}"/>
              </c:ext>
            </c:extLst>
          </c:dPt>
          <c:cat>
            <c:multiLvlStrRef>
              <c:f>'Plate 1 - Sheet1 (2)'!$T$44:$U$47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ACH2</c:v>
                  </c:pt>
                </c:lvl>
              </c:multiLvlStrCache>
            </c:multiLvlStrRef>
          </c:cat>
          <c:val>
            <c:numRef>
              <c:f>'Plate 1 - Sheet1 (2)'!$V$44:$V$47</c:f>
              <c:numCache>
                <c:formatCode>0</c:formatCode>
                <c:ptCount val="4"/>
                <c:pt idx="0" formatCode="0.00">
                  <c:v>0</c:v>
                </c:pt>
                <c:pt idx="1">
                  <c:v>11279.333333333334</c:v>
                </c:pt>
                <c:pt idx="2">
                  <c:v>0</c:v>
                </c:pt>
                <c:pt idx="3">
                  <c:v>2576.3333333333335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B-4049-8A04-9531A2F3FB05}"/>
            </c:ext>
          </c:extLst>
        </c:ser>
        <c:ser>
          <c:idx val="1"/>
          <c:order val="1"/>
          <c:tx>
            <c:strRef>
              <c:f>'Plate 1 - Sheet1 (2)'!$W$43</c:f>
              <c:strCache>
                <c:ptCount val="1"/>
                <c:pt idx="0">
                  <c:v>MLN 100 nM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'Plate 1 - Sheet1 (2)'!$T$44:$U$47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ACH2</c:v>
                  </c:pt>
                </c:lvl>
              </c:multiLvlStrCache>
            </c:multiLvlStrRef>
          </c:cat>
          <c:val>
            <c:numRef>
              <c:f>'Plate 1 - Sheet1 (2)'!$W$44:$W$47</c:f>
              <c:numCache>
                <c:formatCode>0</c:formatCode>
                <c:ptCount val="4"/>
                <c:pt idx="0" formatCode="0.00">
                  <c:v>0</c:v>
                </c:pt>
                <c:pt idx="1">
                  <c:v>2957.3333333333335</c:v>
                </c:pt>
                <c:pt idx="2">
                  <c:v>0</c:v>
                </c:pt>
                <c:pt idx="3">
                  <c:v>-275.33333333333337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3B-4049-8A04-9531A2F3FB05}"/>
            </c:ext>
          </c:extLst>
        </c:ser>
        <c:ser>
          <c:idx val="2"/>
          <c:order val="2"/>
          <c:tx>
            <c:strRef>
              <c:f>'Plate 1 - Sheet1 (2)'!$X$43</c:f>
              <c:strCache>
                <c:ptCount val="1"/>
                <c:pt idx="0">
                  <c:v>MLN 200 nM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'Plate 1 - Sheet1 (2)'!$T$44:$U$47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ACH2</c:v>
                  </c:pt>
                </c:lvl>
              </c:multiLvlStrCache>
            </c:multiLvlStrRef>
          </c:cat>
          <c:val>
            <c:numRef>
              <c:f>'Plate 1 - Sheet1 (2)'!$X$44:$X$47</c:f>
              <c:numCache>
                <c:formatCode>0</c:formatCode>
                <c:ptCount val="4"/>
                <c:pt idx="0" formatCode="0.00">
                  <c:v>0</c:v>
                </c:pt>
                <c:pt idx="1">
                  <c:v>2091.6666666666665</c:v>
                </c:pt>
                <c:pt idx="2">
                  <c:v>0</c:v>
                </c:pt>
                <c:pt idx="3">
                  <c:v>-858.66666666666674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3B-4049-8A04-9531A2F3F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4777248"/>
        <c:axId val="1694725120"/>
      </c:barChart>
      <c:catAx>
        <c:axId val="16947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725120"/>
        <c:crosses val="autoZero"/>
        <c:auto val="1"/>
        <c:lblAlgn val="ctr"/>
        <c:lblOffset val="100"/>
        <c:noMultiLvlLbl val="0"/>
      </c:catAx>
      <c:valAx>
        <c:axId val="169472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RLU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77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Jurkat</a:t>
            </a:r>
            <a:r>
              <a:rPr lang="en-US" baseline="0"/>
              <a:t> E4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'Plate 1 - Sheet1 (2)'!$V$43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'Plate 1 - Sheet1 (2)'!$T$48:$U$51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Jurkat E4</c:v>
                  </c:pt>
                </c:lvl>
              </c:multiLvlStrCache>
            </c:multiLvlStrRef>
          </c:cat>
          <c:val>
            <c:numRef>
              <c:f>'Plate 1 - Sheet1 (2)'!$V$48:$V$51</c:f>
              <c:numCache>
                <c:formatCode>0</c:formatCode>
                <c:ptCount val="4"/>
                <c:pt idx="0">
                  <c:v>0</c:v>
                </c:pt>
                <c:pt idx="1">
                  <c:v>80</c:v>
                </c:pt>
                <c:pt idx="2">
                  <c:v>0</c:v>
                </c:pt>
                <c:pt idx="3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B7-634A-9E15-DA614843A41E}"/>
            </c:ext>
          </c:extLst>
        </c:ser>
        <c:ser>
          <c:idx val="1"/>
          <c:order val="1"/>
          <c:tx>
            <c:strRef>
              <c:f>'Plate 1 - Sheet1 (2)'!$W$43</c:f>
              <c:strCache>
                <c:ptCount val="1"/>
                <c:pt idx="0">
                  <c:v>MLN 100 nM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'Plate 1 - Sheet1 (2)'!$T$48:$U$51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Jurkat E4</c:v>
                  </c:pt>
                </c:lvl>
              </c:multiLvlStrCache>
            </c:multiLvlStrRef>
          </c:cat>
          <c:val>
            <c:numRef>
              <c:f>'Plate 1 - Sheet1 (2)'!$W$48:$W$51</c:f>
              <c:numCache>
                <c:formatCode>0</c:formatCode>
                <c:ptCount val="4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B7-634A-9E15-DA614843A41E}"/>
            </c:ext>
          </c:extLst>
        </c:ser>
        <c:ser>
          <c:idx val="2"/>
          <c:order val="2"/>
          <c:tx>
            <c:strRef>
              <c:f>'Plate 1 - Sheet1 (2)'!$X$43</c:f>
              <c:strCache>
                <c:ptCount val="1"/>
                <c:pt idx="0">
                  <c:v>MLN 200 nM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'Plate 1 - Sheet1 (2)'!$T$48:$U$51</c:f>
              <c:multiLvlStrCache>
                <c:ptCount val="4"/>
                <c:lvl>
                  <c:pt idx="0">
                    <c:v>water</c:v>
                  </c:pt>
                  <c:pt idx="1">
                    <c:v>TNFa 10 ng/mL</c:v>
                  </c:pt>
                  <c:pt idx="2">
                    <c:v>DMSO</c:v>
                  </c:pt>
                  <c:pt idx="3">
                    <c:v>PMA/I 2500x</c:v>
                  </c:pt>
                </c:lvl>
                <c:lvl>
                  <c:pt idx="0">
                    <c:v>Jurkat E4</c:v>
                  </c:pt>
                </c:lvl>
              </c:multiLvlStrCache>
            </c:multiLvlStrRef>
          </c:cat>
          <c:val>
            <c:numRef>
              <c:f>'Plate 1 - Sheet1 (2)'!$X$48:$X$51</c:f>
              <c:numCache>
                <c:formatCode>0</c:formatCode>
                <c:ptCount val="4"/>
                <c:pt idx="0">
                  <c:v>0</c:v>
                </c:pt>
                <c:pt idx="1">
                  <c:v>-30.666666666666686</c:v>
                </c:pt>
                <c:pt idx="2">
                  <c:v>0</c:v>
                </c:pt>
                <c:pt idx="3">
                  <c:v>177.66666666666663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B7-634A-9E15-DA614843A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5278592"/>
        <c:axId val="1685147552"/>
      </c:barChart>
      <c:catAx>
        <c:axId val="168527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147552"/>
        <c:crosses val="autoZero"/>
        <c:auto val="1"/>
        <c:lblAlgn val="ctr"/>
        <c:lblOffset val="100"/>
        <c:noMultiLvlLbl val="0"/>
      </c:catAx>
      <c:valAx>
        <c:axId val="168514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RLU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27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279400</xdr:colOff>
      <xdr:row>52</xdr:row>
      <xdr:rowOff>243840</xdr:rowOff>
    </xdr:from>
    <xdr:to>
      <xdr:col>23</xdr:col>
      <xdr:colOff>243840</xdr:colOff>
      <xdr:row>65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4E863E-23FB-1B46-9F71-37ED445407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426720</xdr:colOff>
      <xdr:row>52</xdr:row>
      <xdr:rowOff>254000</xdr:rowOff>
    </xdr:from>
    <xdr:to>
      <xdr:col>30</xdr:col>
      <xdr:colOff>365760</xdr:colOff>
      <xdr:row>66</xdr:row>
      <xdr:rowOff>10160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6618E6-A307-AD45-BEEB-2A81EC9CA1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6"/>
  <sheetViews>
    <sheetView tabSelected="1" topLeftCell="A34" zoomScale="117" zoomScaleNormal="175" workbookViewId="0">
      <selection activeCell="C57" sqref="C57"/>
    </sheetView>
  </sheetViews>
  <sheetFormatPr baseColWidth="10" defaultColWidth="8.83203125" defaultRowHeight="13" x14ac:dyDescent="0.15"/>
  <cols>
    <col min="1" max="1" width="20.83203125" customWidth="1"/>
    <col min="2" max="2" width="12.832031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  <c r="B4" t="s">
        <v>3</v>
      </c>
    </row>
    <row r="5" spans="1:2" x14ac:dyDescent="0.15">
      <c r="A5" t="s">
        <v>4</v>
      </c>
      <c r="B5" t="s">
        <v>5</v>
      </c>
    </row>
    <row r="6" spans="1:2" x14ac:dyDescent="0.15">
      <c r="A6" t="s">
        <v>6</v>
      </c>
      <c r="B6" t="s">
        <v>7</v>
      </c>
    </row>
    <row r="7" spans="1:2" x14ac:dyDescent="0.15">
      <c r="A7" t="s">
        <v>8</v>
      </c>
      <c r="B7" s="1">
        <v>44841</v>
      </c>
    </row>
    <row r="8" spans="1:2" x14ac:dyDescent="0.15">
      <c r="A8" t="s">
        <v>9</v>
      </c>
      <c r="B8" s="2">
        <v>0.58886574074074072</v>
      </c>
    </row>
    <row r="9" spans="1:2" x14ac:dyDescent="0.15">
      <c r="A9" t="s">
        <v>10</v>
      </c>
      <c r="B9" t="s">
        <v>11</v>
      </c>
    </row>
    <row r="10" spans="1:2" x14ac:dyDescent="0.15">
      <c r="A10" t="s">
        <v>12</v>
      </c>
      <c r="B10" t="s">
        <v>13</v>
      </c>
    </row>
    <row r="11" spans="1:2" x14ac:dyDescent="0.15">
      <c r="A11" t="s">
        <v>14</v>
      </c>
      <c r="B11" t="s">
        <v>15</v>
      </c>
    </row>
    <row r="13" spans="1:2" ht="14" x14ac:dyDescent="0.15">
      <c r="A13" s="3" t="s">
        <v>16</v>
      </c>
      <c r="B13" s="4"/>
    </row>
    <row r="14" spans="1:2" x14ac:dyDescent="0.15">
      <c r="A14" t="s">
        <v>17</v>
      </c>
      <c r="B14" t="s">
        <v>18</v>
      </c>
    </row>
    <row r="15" spans="1:2" x14ac:dyDescent="0.15">
      <c r="A15" t="s">
        <v>19</v>
      </c>
      <c r="B15" t="s">
        <v>20</v>
      </c>
    </row>
    <row r="16" spans="1:2" x14ac:dyDescent="0.15">
      <c r="A16" t="s">
        <v>21</v>
      </c>
    </row>
    <row r="17" spans="1:15" x14ac:dyDescent="0.15">
      <c r="A17" t="s">
        <v>22</v>
      </c>
      <c r="B17" t="s">
        <v>23</v>
      </c>
    </row>
    <row r="18" spans="1:15" x14ac:dyDescent="0.15">
      <c r="B18" t="s">
        <v>24</v>
      </c>
    </row>
    <row r="19" spans="1:15" x14ac:dyDescent="0.15">
      <c r="B19" t="s">
        <v>25</v>
      </c>
    </row>
    <row r="20" spans="1:15" x14ac:dyDescent="0.15">
      <c r="B20" t="s">
        <v>26</v>
      </c>
    </row>
    <row r="21" spans="1:15" x14ac:dyDescent="0.15">
      <c r="B21" t="s">
        <v>27</v>
      </c>
    </row>
    <row r="22" spans="1:15" x14ac:dyDescent="0.15">
      <c r="B22" t="s">
        <v>28</v>
      </c>
    </row>
    <row r="23" spans="1:15" x14ac:dyDescent="0.15">
      <c r="B23" t="s">
        <v>29</v>
      </c>
    </row>
    <row r="24" spans="1:15" x14ac:dyDescent="0.15">
      <c r="B24" t="s">
        <v>30</v>
      </c>
    </row>
    <row r="25" spans="1:15" x14ac:dyDescent="0.15">
      <c r="B25" t="s">
        <v>31</v>
      </c>
    </row>
    <row r="27" spans="1:15" ht="14" x14ac:dyDescent="0.15">
      <c r="A27" s="3" t="s">
        <v>32</v>
      </c>
      <c r="B27" s="4"/>
    </row>
    <row r="29" spans="1:15" x14ac:dyDescent="0.15">
      <c r="B29" s="5"/>
      <c r="C29" s="6">
        <v>1</v>
      </c>
      <c r="D29" s="6">
        <v>2</v>
      </c>
      <c r="E29" s="6">
        <v>3</v>
      </c>
      <c r="F29" s="6">
        <v>4</v>
      </c>
      <c r="G29" s="6">
        <v>5</v>
      </c>
      <c r="H29" s="6">
        <v>6</v>
      </c>
      <c r="I29" s="6">
        <v>7</v>
      </c>
      <c r="J29" s="6">
        <v>8</v>
      </c>
      <c r="K29" s="6">
        <v>9</v>
      </c>
      <c r="L29" s="6">
        <v>10</v>
      </c>
      <c r="M29" s="6">
        <v>11</v>
      </c>
      <c r="N29" s="6">
        <v>12</v>
      </c>
    </row>
    <row r="30" spans="1:15" ht="14" x14ac:dyDescent="0.15">
      <c r="B30" s="6" t="s">
        <v>33</v>
      </c>
      <c r="C30" s="7" t="s">
        <v>34</v>
      </c>
      <c r="D30" s="7" t="s">
        <v>35</v>
      </c>
      <c r="E30" s="7" t="s">
        <v>36</v>
      </c>
      <c r="F30" s="7" t="s">
        <v>37</v>
      </c>
      <c r="G30" s="7" t="s">
        <v>38</v>
      </c>
      <c r="H30" s="7" t="s">
        <v>39</v>
      </c>
      <c r="I30" s="7" t="s">
        <v>40</v>
      </c>
      <c r="J30" s="7" t="s">
        <v>41</v>
      </c>
      <c r="K30" s="7" t="s">
        <v>42</v>
      </c>
      <c r="L30" s="7" t="s">
        <v>43</v>
      </c>
      <c r="M30" s="7" t="s">
        <v>44</v>
      </c>
      <c r="N30" s="7" t="s">
        <v>45</v>
      </c>
      <c r="O30" s="8" t="s">
        <v>46</v>
      </c>
    </row>
    <row r="31" spans="1:15" ht="14" x14ac:dyDescent="0.15">
      <c r="B31" s="6" t="s">
        <v>47</v>
      </c>
      <c r="C31" s="7" t="s">
        <v>48</v>
      </c>
      <c r="D31" s="7" t="s">
        <v>49</v>
      </c>
      <c r="E31" s="7" t="s">
        <v>50</v>
      </c>
      <c r="F31" s="7" t="s">
        <v>51</v>
      </c>
      <c r="G31" s="7" t="s">
        <v>52</v>
      </c>
      <c r="H31" s="7" t="s">
        <v>53</v>
      </c>
      <c r="I31" s="7" t="s">
        <v>54</v>
      </c>
      <c r="J31" s="7" t="s">
        <v>55</v>
      </c>
      <c r="K31" s="7" t="s">
        <v>56</v>
      </c>
      <c r="L31" s="7" t="s">
        <v>57</v>
      </c>
      <c r="M31" s="7" t="s">
        <v>58</v>
      </c>
      <c r="N31" s="7" t="s">
        <v>59</v>
      </c>
      <c r="O31" s="8" t="s">
        <v>46</v>
      </c>
    </row>
    <row r="32" spans="1:15" ht="14" x14ac:dyDescent="0.15">
      <c r="B32" s="6" t="s">
        <v>60</v>
      </c>
      <c r="C32" s="7" t="s">
        <v>61</v>
      </c>
      <c r="D32" s="7" t="s">
        <v>62</v>
      </c>
      <c r="E32" s="7" t="s">
        <v>63</v>
      </c>
      <c r="F32" s="7" t="s">
        <v>64</v>
      </c>
      <c r="G32" s="7" t="s">
        <v>65</v>
      </c>
      <c r="H32" s="7" t="s">
        <v>66</v>
      </c>
      <c r="I32" s="7" t="s">
        <v>67</v>
      </c>
      <c r="J32" s="7" t="s">
        <v>68</v>
      </c>
      <c r="K32" s="7" t="s">
        <v>69</v>
      </c>
      <c r="L32" s="7" t="s">
        <v>70</v>
      </c>
      <c r="M32" s="7" t="s">
        <v>71</v>
      </c>
      <c r="N32" s="7" t="s">
        <v>72</v>
      </c>
      <c r="O32" s="8" t="s">
        <v>46</v>
      </c>
    </row>
    <row r="33" spans="1:17" ht="14" x14ac:dyDescent="0.15">
      <c r="B33" s="6" t="s">
        <v>73</v>
      </c>
      <c r="C33" s="7" t="s">
        <v>74</v>
      </c>
      <c r="D33" s="7" t="s">
        <v>75</v>
      </c>
      <c r="E33" s="7" t="s">
        <v>76</v>
      </c>
      <c r="F33" s="7" t="s">
        <v>77</v>
      </c>
      <c r="G33" s="7" t="s">
        <v>78</v>
      </c>
      <c r="H33" s="7" t="s">
        <v>79</v>
      </c>
      <c r="I33" s="7" t="s">
        <v>80</v>
      </c>
      <c r="J33" s="7" t="s">
        <v>81</v>
      </c>
      <c r="K33" s="7" t="s">
        <v>82</v>
      </c>
      <c r="L33" s="7" t="s">
        <v>83</v>
      </c>
      <c r="M33" s="7" t="s">
        <v>84</v>
      </c>
      <c r="N33" s="7" t="s">
        <v>85</v>
      </c>
      <c r="O33" s="8" t="s">
        <v>46</v>
      </c>
    </row>
    <row r="34" spans="1:17" ht="14" x14ac:dyDescent="0.15">
      <c r="B34" s="6" t="s">
        <v>86</v>
      </c>
      <c r="C34" s="7" t="s">
        <v>87</v>
      </c>
      <c r="D34" s="7" t="s">
        <v>88</v>
      </c>
      <c r="E34" s="7" t="s">
        <v>89</v>
      </c>
      <c r="F34" s="7" t="s">
        <v>90</v>
      </c>
      <c r="G34" s="7" t="s">
        <v>91</v>
      </c>
      <c r="H34" s="7" t="s">
        <v>92</v>
      </c>
      <c r="I34" s="7" t="s">
        <v>93</v>
      </c>
      <c r="J34" s="7" t="s">
        <v>94</v>
      </c>
      <c r="K34" s="7" t="s">
        <v>95</v>
      </c>
      <c r="L34" s="7" t="s">
        <v>96</v>
      </c>
      <c r="M34" s="7" t="s">
        <v>97</v>
      </c>
      <c r="N34" s="7" t="s">
        <v>98</v>
      </c>
      <c r="O34" s="8" t="s">
        <v>46</v>
      </c>
    </row>
    <row r="35" spans="1:17" ht="14" x14ac:dyDescent="0.15">
      <c r="B35" s="6" t="s">
        <v>99</v>
      </c>
      <c r="C35" s="7" t="s">
        <v>100</v>
      </c>
      <c r="D35" s="7" t="s">
        <v>101</v>
      </c>
      <c r="E35" s="7" t="s">
        <v>102</v>
      </c>
      <c r="F35" s="7" t="s">
        <v>103</v>
      </c>
      <c r="G35" s="7" t="s">
        <v>104</v>
      </c>
      <c r="H35" s="7" t="s">
        <v>105</v>
      </c>
      <c r="I35" s="7" t="s">
        <v>106</v>
      </c>
      <c r="J35" s="7" t="s">
        <v>107</v>
      </c>
      <c r="K35" s="7" t="s">
        <v>108</v>
      </c>
      <c r="L35" s="7" t="s">
        <v>109</v>
      </c>
      <c r="M35" s="7" t="s">
        <v>110</v>
      </c>
      <c r="N35" s="7" t="s">
        <v>111</v>
      </c>
      <c r="O35" s="8" t="s">
        <v>46</v>
      </c>
    </row>
    <row r="36" spans="1:17" ht="14" x14ac:dyDescent="0.15">
      <c r="B36" s="6" t="s">
        <v>112</v>
      </c>
      <c r="C36" s="7" t="s">
        <v>113</v>
      </c>
      <c r="D36" s="7" t="s">
        <v>114</v>
      </c>
      <c r="E36" s="7" t="s">
        <v>115</v>
      </c>
      <c r="F36" s="7" t="s">
        <v>116</v>
      </c>
      <c r="G36" s="7" t="s">
        <v>117</v>
      </c>
      <c r="H36" s="7" t="s">
        <v>118</v>
      </c>
      <c r="I36" s="7" t="s">
        <v>119</v>
      </c>
      <c r="J36" s="7" t="s">
        <v>120</v>
      </c>
      <c r="K36" s="7" t="s">
        <v>121</v>
      </c>
      <c r="L36" s="7" t="s">
        <v>122</v>
      </c>
      <c r="M36" s="7" t="s">
        <v>123</v>
      </c>
      <c r="N36" s="7" t="s">
        <v>124</v>
      </c>
      <c r="O36" s="8" t="s">
        <v>46</v>
      </c>
    </row>
    <row r="37" spans="1:17" ht="14" x14ac:dyDescent="0.15">
      <c r="B37" s="6" t="s">
        <v>125</v>
      </c>
      <c r="C37" s="7" t="s">
        <v>126</v>
      </c>
      <c r="D37" s="7" t="s">
        <v>127</v>
      </c>
      <c r="E37" s="7" t="s">
        <v>128</v>
      </c>
      <c r="F37" s="7" t="s">
        <v>129</v>
      </c>
      <c r="G37" s="7" t="s">
        <v>130</v>
      </c>
      <c r="H37" s="7" t="s">
        <v>131</v>
      </c>
      <c r="I37" s="7" t="s">
        <v>132</v>
      </c>
      <c r="J37" s="7" t="s">
        <v>133</v>
      </c>
      <c r="K37" s="7" t="s">
        <v>134</v>
      </c>
      <c r="L37" s="7" t="s">
        <v>135</v>
      </c>
      <c r="M37" s="7" t="s">
        <v>136</v>
      </c>
      <c r="N37" s="7" t="s">
        <v>137</v>
      </c>
      <c r="O37" s="8" t="s">
        <v>46</v>
      </c>
    </row>
    <row r="39" spans="1:17" ht="14" x14ac:dyDescent="0.15">
      <c r="A39" s="3" t="s">
        <v>138</v>
      </c>
      <c r="B39" s="4"/>
    </row>
    <row r="40" spans="1:17" x14ac:dyDescent="0.15">
      <c r="A40" t="s">
        <v>139</v>
      </c>
      <c r="B40">
        <v>0</v>
      </c>
    </row>
    <row r="42" spans="1:17" x14ac:dyDescent="0.15">
      <c r="B42" s="5"/>
      <c r="C42" s="5"/>
      <c r="D42" s="5"/>
      <c r="E42" s="6">
        <v>1</v>
      </c>
      <c r="F42" s="6">
        <v>2</v>
      </c>
      <c r="G42" s="6">
        <v>3</v>
      </c>
      <c r="H42" s="6">
        <v>4</v>
      </c>
      <c r="I42" s="6">
        <v>5</v>
      </c>
      <c r="J42" s="6">
        <v>6</v>
      </c>
      <c r="K42" s="6">
        <v>7</v>
      </c>
      <c r="L42" s="6">
        <v>8</v>
      </c>
      <c r="M42" s="6">
        <v>9</v>
      </c>
      <c r="N42" s="6">
        <v>10</v>
      </c>
      <c r="O42" s="6">
        <v>11</v>
      </c>
      <c r="P42" s="6">
        <v>12</v>
      </c>
    </row>
    <row r="43" spans="1:17" ht="26.5" customHeight="1" x14ac:dyDescent="0.15">
      <c r="B43" s="5"/>
      <c r="C43" s="15"/>
      <c r="D43" s="15"/>
      <c r="E43" s="25" t="s">
        <v>141</v>
      </c>
      <c r="F43" s="26"/>
      <c r="G43" s="27"/>
      <c r="H43" s="25" t="s">
        <v>142</v>
      </c>
      <c r="I43" s="26"/>
      <c r="J43" s="27"/>
      <c r="K43" s="25" t="s">
        <v>143</v>
      </c>
      <c r="L43" s="26"/>
      <c r="M43" s="27"/>
      <c r="N43" s="16"/>
      <c r="O43" s="16"/>
      <c r="P43" s="16"/>
      <c r="Q43" s="8" t="s">
        <v>140</v>
      </c>
    </row>
    <row r="44" spans="1:17" ht="14" x14ac:dyDescent="0.15">
      <c r="B44" s="6" t="s">
        <v>33</v>
      </c>
      <c r="C44" s="28" t="s">
        <v>147</v>
      </c>
      <c r="D44" s="16" t="s">
        <v>144</v>
      </c>
      <c r="E44" s="9">
        <v>191</v>
      </c>
      <c r="F44" s="9">
        <v>246</v>
      </c>
      <c r="G44" s="9">
        <v>211</v>
      </c>
      <c r="H44" s="9">
        <v>231</v>
      </c>
      <c r="I44" s="9">
        <v>303</v>
      </c>
      <c r="J44" s="9">
        <v>366</v>
      </c>
      <c r="K44" s="9">
        <v>237</v>
      </c>
      <c r="L44" s="9">
        <v>371</v>
      </c>
      <c r="M44" s="9">
        <v>304</v>
      </c>
      <c r="N44" s="9">
        <v>92</v>
      </c>
      <c r="O44" s="9">
        <v>100</v>
      </c>
      <c r="P44" s="9">
        <v>90</v>
      </c>
      <c r="Q44" s="8" t="s">
        <v>140</v>
      </c>
    </row>
    <row r="45" spans="1:17" ht="28" x14ac:dyDescent="0.15">
      <c r="B45" s="6" t="s">
        <v>47</v>
      </c>
      <c r="C45" s="29"/>
      <c r="D45" s="16" t="s">
        <v>145</v>
      </c>
      <c r="E45" s="10">
        <v>6366</v>
      </c>
      <c r="F45" s="11">
        <v>16240</v>
      </c>
      <c r="G45" s="12">
        <v>11880</v>
      </c>
      <c r="H45" s="9">
        <v>1111</v>
      </c>
      <c r="I45" s="13">
        <v>1978</v>
      </c>
      <c r="J45" s="10">
        <v>6683</v>
      </c>
      <c r="K45" s="13">
        <v>1513</v>
      </c>
      <c r="L45" s="13">
        <v>2174</v>
      </c>
      <c r="M45" s="14">
        <v>3500</v>
      </c>
      <c r="N45" s="9">
        <v>96</v>
      </c>
      <c r="O45" s="9">
        <v>93</v>
      </c>
      <c r="P45" s="9">
        <v>105</v>
      </c>
      <c r="Q45" s="8" t="s">
        <v>140</v>
      </c>
    </row>
    <row r="46" spans="1:17" ht="14" x14ac:dyDescent="0.15">
      <c r="B46" s="6" t="s">
        <v>60</v>
      </c>
      <c r="C46" s="29"/>
      <c r="D46" s="16" t="s">
        <v>141</v>
      </c>
      <c r="E46" s="9">
        <v>188</v>
      </c>
      <c r="F46" s="9">
        <v>595</v>
      </c>
      <c r="G46" s="9">
        <v>207</v>
      </c>
      <c r="H46" s="9">
        <v>383</v>
      </c>
      <c r="I46" s="9">
        <v>550</v>
      </c>
      <c r="J46" s="13">
        <v>1423</v>
      </c>
      <c r="K46" s="9">
        <v>294</v>
      </c>
      <c r="L46" s="13">
        <v>1637</v>
      </c>
      <c r="M46" s="13">
        <v>1767</v>
      </c>
      <c r="N46" s="18">
        <v>309</v>
      </c>
      <c r="O46" s="9">
        <v>100</v>
      </c>
      <c r="P46" s="9">
        <v>106</v>
      </c>
      <c r="Q46" s="8" t="s">
        <v>140</v>
      </c>
    </row>
    <row r="47" spans="1:17" ht="28" x14ac:dyDescent="0.15">
      <c r="B47" s="6" t="s">
        <v>73</v>
      </c>
      <c r="C47" s="30"/>
      <c r="D47" s="16" t="s">
        <v>146</v>
      </c>
      <c r="E47" s="14">
        <v>3470</v>
      </c>
      <c r="F47" s="14">
        <v>2815</v>
      </c>
      <c r="G47" s="14">
        <v>2434</v>
      </c>
      <c r="H47" s="9">
        <v>475</v>
      </c>
      <c r="I47" s="9">
        <v>455</v>
      </c>
      <c r="J47" s="9">
        <v>600</v>
      </c>
      <c r="K47" s="9">
        <v>351</v>
      </c>
      <c r="L47" s="9">
        <v>364</v>
      </c>
      <c r="M47" s="9">
        <v>407</v>
      </c>
      <c r="N47" s="18">
        <v>311</v>
      </c>
      <c r="O47" s="9">
        <v>120</v>
      </c>
      <c r="P47" s="9">
        <v>102</v>
      </c>
      <c r="Q47" s="8" t="s">
        <v>140</v>
      </c>
    </row>
    <row r="48" spans="1:17" ht="14" x14ac:dyDescent="0.15">
      <c r="B48" s="6" t="s">
        <v>86</v>
      </c>
      <c r="C48" s="28" t="s">
        <v>148</v>
      </c>
      <c r="D48" s="16" t="s">
        <v>144</v>
      </c>
      <c r="E48" s="9">
        <v>118</v>
      </c>
      <c r="F48" s="9">
        <v>144</v>
      </c>
      <c r="G48" s="9">
        <v>138</v>
      </c>
      <c r="H48" s="9">
        <v>275</v>
      </c>
      <c r="I48" s="9">
        <v>294</v>
      </c>
      <c r="J48" s="9">
        <v>296</v>
      </c>
      <c r="K48" s="9">
        <v>298</v>
      </c>
      <c r="L48" s="9">
        <v>341</v>
      </c>
      <c r="M48" s="9">
        <v>314</v>
      </c>
      <c r="N48" s="18">
        <v>309</v>
      </c>
      <c r="O48" s="9">
        <v>110</v>
      </c>
      <c r="P48" s="9">
        <v>119</v>
      </c>
      <c r="Q48" s="8" t="s">
        <v>140</v>
      </c>
    </row>
    <row r="49" spans="2:17" ht="28" x14ac:dyDescent="0.15">
      <c r="B49" s="6" t="s">
        <v>99</v>
      </c>
      <c r="C49" s="29"/>
      <c r="D49" s="16" t="s">
        <v>145</v>
      </c>
      <c r="E49" s="9">
        <v>191</v>
      </c>
      <c r="F49" s="9">
        <v>232</v>
      </c>
      <c r="G49" s="9">
        <v>217</v>
      </c>
      <c r="H49" s="9">
        <v>241</v>
      </c>
      <c r="I49" s="9">
        <v>276</v>
      </c>
      <c r="J49" s="9">
        <v>387</v>
      </c>
      <c r="K49" s="9">
        <v>287</v>
      </c>
      <c r="L49" s="9">
        <v>297</v>
      </c>
      <c r="M49" s="9">
        <v>277</v>
      </c>
      <c r="N49" s="18">
        <v>169</v>
      </c>
      <c r="O49" s="18">
        <v>316</v>
      </c>
      <c r="P49" s="9">
        <v>105</v>
      </c>
      <c r="Q49" s="8" t="s">
        <v>140</v>
      </c>
    </row>
    <row r="50" spans="2:17" ht="14" x14ac:dyDescent="0.15">
      <c r="B50" s="6" t="s">
        <v>112</v>
      </c>
      <c r="C50" s="29"/>
      <c r="D50" s="16" t="s">
        <v>141</v>
      </c>
      <c r="E50" s="9">
        <v>136</v>
      </c>
      <c r="F50" s="9">
        <v>133</v>
      </c>
      <c r="G50" s="9">
        <v>160</v>
      </c>
      <c r="H50" s="9">
        <v>280</v>
      </c>
      <c r="I50" s="9">
        <v>252</v>
      </c>
      <c r="J50" s="9">
        <v>321</v>
      </c>
      <c r="K50" s="9">
        <v>335</v>
      </c>
      <c r="L50" s="9">
        <v>327</v>
      </c>
      <c r="M50" s="9">
        <v>361</v>
      </c>
      <c r="N50" s="18">
        <v>217</v>
      </c>
      <c r="O50" s="18">
        <v>316</v>
      </c>
      <c r="P50" s="9">
        <v>91</v>
      </c>
      <c r="Q50" s="8" t="s">
        <v>140</v>
      </c>
    </row>
    <row r="51" spans="2:17" ht="28" x14ac:dyDescent="0.15">
      <c r="B51" s="6" t="s">
        <v>125</v>
      </c>
      <c r="C51" s="30"/>
      <c r="D51" s="16" t="s">
        <v>146</v>
      </c>
      <c r="E51" s="9">
        <v>369</v>
      </c>
      <c r="F51" s="9">
        <v>386</v>
      </c>
      <c r="G51" s="9">
        <v>604</v>
      </c>
      <c r="H51" s="9">
        <v>513</v>
      </c>
      <c r="I51" s="9">
        <v>487</v>
      </c>
      <c r="J51" s="9">
        <v>519</v>
      </c>
      <c r="K51" s="9">
        <v>481</v>
      </c>
      <c r="L51" s="9">
        <v>541</v>
      </c>
      <c r="M51" s="9">
        <v>534</v>
      </c>
      <c r="N51" s="18">
        <v>308</v>
      </c>
      <c r="O51" s="18">
        <v>320</v>
      </c>
      <c r="P51" s="9">
        <v>77</v>
      </c>
    </row>
    <row r="52" spans="2:17" x14ac:dyDescent="0.15">
      <c r="N52" t="s">
        <v>149</v>
      </c>
    </row>
    <row r="55" spans="2:17" x14ac:dyDescent="0.15">
      <c r="B55" s="1">
        <v>44840</v>
      </c>
      <c r="C55" t="s">
        <v>150</v>
      </c>
    </row>
    <row r="56" spans="2:17" x14ac:dyDescent="0.15">
      <c r="C56" t="s">
        <v>151</v>
      </c>
    </row>
  </sheetData>
  <mergeCells count="5">
    <mergeCell ref="E43:G43"/>
    <mergeCell ref="H43:J43"/>
    <mergeCell ref="K43:M43"/>
    <mergeCell ref="C44:C47"/>
    <mergeCell ref="C48:C51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01263-456C-DF40-A2A2-05CCCA61BC58}">
  <dimension ref="A2:X76"/>
  <sheetViews>
    <sheetView topLeftCell="A35" zoomScale="88" zoomScaleNormal="175" workbookViewId="0">
      <selection activeCell="AD72" sqref="AD72"/>
    </sheetView>
  </sheetViews>
  <sheetFormatPr baseColWidth="10" defaultColWidth="8.83203125" defaultRowHeight="13" x14ac:dyDescent="0.15"/>
  <cols>
    <col min="1" max="1" width="20.83203125" customWidth="1"/>
    <col min="2" max="2" width="12.83203125" customWidth="1"/>
    <col min="7" max="7" width="10.6640625" bestFit="1" customWidth="1"/>
    <col min="10" max="10" width="9.6640625" bestFit="1" customWidth="1"/>
    <col min="13" max="13" width="9.66406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  <c r="B4" t="s">
        <v>3</v>
      </c>
    </row>
    <row r="5" spans="1:2" x14ac:dyDescent="0.15">
      <c r="A5" t="s">
        <v>4</v>
      </c>
      <c r="B5" t="s">
        <v>5</v>
      </c>
    </row>
    <row r="6" spans="1:2" x14ac:dyDescent="0.15">
      <c r="A6" t="s">
        <v>6</v>
      </c>
      <c r="B6" t="s">
        <v>7</v>
      </c>
    </row>
    <row r="7" spans="1:2" x14ac:dyDescent="0.15">
      <c r="A7" t="s">
        <v>8</v>
      </c>
      <c r="B7" s="1">
        <v>44841</v>
      </c>
    </row>
    <row r="8" spans="1:2" x14ac:dyDescent="0.15">
      <c r="A8" t="s">
        <v>9</v>
      </c>
      <c r="B8" s="2">
        <v>0.58886574074074072</v>
      </c>
    </row>
    <row r="9" spans="1:2" x14ac:dyDescent="0.15">
      <c r="A9" t="s">
        <v>10</v>
      </c>
      <c r="B9" t="s">
        <v>11</v>
      </c>
    </row>
    <row r="10" spans="1:2" x14ac:dyDescent="0.15">
      <c r="A10" t="s">
        <v>12</v>
      </c>
      <c r="B10" t="s">
        <v>13</v>
      </c>
    </row>
    <row r="11" spans="1:2" x14ac:dyDescent="0.15">
      <c r="A11" t="s">
        <v>14</v>
      </c>
      <c r="B11" t="s">
        <v>15</v>
      </c>
    </row>
    <row r="13" spans="1:2" ht="14" x14ac:dyDescent="0.15">
      <c r="A13" s="3" t="s">
        <v>16</v>
      </c>
      <c r="B13" s="4"/>
    </row>
    <row r="14" spans="1:2" x14ac:dyDescent="0.15">
      <c r="A14" t="s">
        <v>17</v>
      </c>
      <c r="B14" t="s">
        <v>18</v>
      </c>
    </row>
    <row r="15" spans="1:2" x14ac:dyDescent="0.15">
      <c r="A15" t="s">
        <v>19</v>
      </c>
      <c r="B15" t="s">
        <v>20</v>
      </c>
    </row>
    <row r="16" spans="1:2" x14ac:dyDescent="0.15">
      <c r="A16" t="s">
        <v>21</v>
      </c>
    </row>
    <row r="17" spans="1:15" x14ac:dyDescent="0.15">
      <c r="A17" t="s">
        <v>22</v>
      </c>
      <c r="B17" t="s">
        <v>23</v>
      </c>
    </row>
    <row r="18" spans="1:15" x14ac:dyDescent="0.15">
      <c r="B18" t="s">
        <v>24</v>
      </c>
    </row>
    <row r="19" spans="1:15" x14ac:dyDescent="0.15">
      <c r="B19" t="s">
        <v>25</v>
      </c>
    </row>
    <row r="20" spans="1:15" x14ac:dyDescent="0.15">
      <c r="B20" t="s">
        <v>26</v>
      </c>
    </row>
    <row r="21" spans="1:15" x14ac:dyDescent="0.15">
      <c r="B21" t="s">
        <v>27</v>
      </c>
    </row>
    <row r="22" spans="1:15" x14ac:dyDescent="0.15">
      <c r="B22" t="s">
        <v>28</v>
      </c>
    </row>
    <row r="23" spans="1:15" x14ac:dyDescent="0.15">
      <c r="B23" t="s">
        <v>29</v>
      </c>
    </row>
    <row r="24" spans="1:15" x14ac:dyDescent="0.15">
      <c r="B24" t="s">
        <v>30</v>
      </c>
    </row>
    <row r="25" spans="1:15" x14ac:dyDescent="0.15">
      <c r="B25" t="s">
        <v>31</v>
      </c>
    </row>
    <row r="27" spans="1:15" ht="14" x14ac:dyDescent="0.15">
      <c r="A27" s="3" t="s">
        <v>32</v>
      </c>
      <c r="B27" s="4"/>
    </row>
    <row r="29" spans="1:15" x14ac:dyDescent="0.15">
      <c r="B29" s="5"/>
      <c r="C29" s="6">
        <v>1</v>
      </c>
      <c r="D29" s="6">
        <v>2</v>
      </c>
      <c r="E29" s="6">
        <v>3</v>
      </c>
      <c r="F29" s="6">
        <v>4</v>
      </c>
      <c r="G29" s="6">
        <v>5</v>
      </c>
      <c r="H29" s="6">
        <v>6</v>
      </c>
      <c r="I29" s="6">
        <v>7</v>
      </c>
      <c r="J29" s="6">
        <v>8</v>
      </c>
      <c r="K29" s="6">
        <v>9</v>
      </c>
      <c r="L29" s="6">
        <v>10</v>
      </c>
      <c r="M29" s="6">
        <v>11</v>
      </c>
      <c r="N29" s="6">
        <v>12</v>
      </c>
    </row>
    <row r="30" spans="1:15" ht="14" x14ac:dyDescent="0.15">
      <c r="B30" s="6" t="s">
        <v>33</v>
      </c>
      <c r="C30" s="7" t="s">
        <v>34</v>
      </c>
      <c r="D30" s="7" t="s">
        <v>35</v>
      </c>
      <c r="E30" s="7" t="s">
        <v>36</v>
      </c>
      <c r="F30" s="7" t="s">
        <v>37</v>
      </c>
      <c r="G30" s="7" t="s">
        <v>38</v>
      </c>
      <c r="H30" s="7" t="s">
        <v>39</v>
      </c>
      <c r="I30" s="7" t="s">
        <v>40</v>
      </c>
      <c r="J30" s="7" t="s">
        <v>41</v>
      </c>
      <c r="K30" s="7" t="s">
        <v>42</v>
      </c>
      <c r="L30" s="7" t="s">
        <v>43</v>
      </c>
      <c r="M30" s="7" t="s">
        <v>44</v>
      </c>
      <c r="N30" s="7" t="s">
        <v>45</v>
      </c>
      <c r="O30" s="8" t="s">
        <v>46</v>
      </c>
    </row>
    <row r="31" spans="1:15" ht="14" x14ac:dyDescent="0.15">
      <c r="B31" s="6" t="s">
        <v>47</v>
      </c>
      <c r="C31" s="7" t="s">
        <v>48</v>
      </c>
      <c r="D31" s="7" t="s">
        <v>49</v>
      </c>
      <c r="E31" s="7" t="s">
        <v>50</v>
      </c>
      <c r="F31" s="7" t="s">
        <v>51</v>
      </c>
      <c r="G31" s="7" t="s">
        <v>52</v>
      </c>
      <c r="H31" s="7" t="s">
        <v>53</v>
      </c>
      <c r="I31" s="7" t="s">
        <v>54</v>
      </c>
      <c r="J31" s="7" t="s">
        <v>55</v>
      </c>
      <c r="K31" s="7" t="s">
        <v>56</v>
      </c>
      <c r="L31" s="7" t="s">
        <v>57</v>
      </c>
      <c r="M31" s="7" t="s">
        <v>58</v>
      </c>
      <c r="N31" s="7" t="s">
        <v>59</v>
      </c>
      <c r="O31" s="8" t="s">
        <v>46</v>
      </c>
    </row>
    <row r="32" spans="1:15" ht="14" x14ac:dyDescent="0.15">
      <c r="B32" s="6" t="s">
        <v>60</v>
      </c>
      <c r="C32" s="7" t="s">
        <v>61</v>
      </c>
      <c r="D32" s="7" t="s">
        <v>62</v>
      </c>
      <c r="E32" s="7" t="s">
        <v>63</v>
      </c>
      <c r="F32" s="7" t="s">
        <v>64</v>
      </c>
      <c r="G32" s="7" t="s">
        <v>65</v>
      </c>
      <c r="H32" s="7" t="s">
        <v>66</v>
      </c>
      <c r="I32" s="7" t="s">
        <v>67</v>
      </c>
      <c r="J32" s="7" t="s">
        <v>68</v>
      </c>
      <c r="K32" s="7" t="s">
        <v>69</v>
      </c>
      <c r="L32" s="7" t="s">
        <v>70</v>
      </c>
      <c r="M32" s="7" t="s">
        <v>71</v>
      </c>
      <c r="N32" s="7" t="s">
        <v>72</v>
      </c>
      <c r="O32" s="8" t="s">
        <v>46</v>
      </c>
    </row>
    <row r="33" spans="1:24" ht="14" x14ac:dyDescent="0.15">
      <c r="B33" s="6" t="s">
        <v>73</v>
      </c>
      <c r="C33" s="7" t="s">
        <v>74</v>
      </c>
      <c r="D33" s="7" t="s">
        <v>75</v>
      </c>
      <c r="E33" s="7" t="s">
        <v>76</v>
      </c>
      <c r="F33" s="7" t="s">
        <v>77</v>
      </c>
      <c r="G33" s="7" t="s">
        <v>78</v>
      </c>
      <c r="H33" s="7" t="s">
        <v>79</v>
      </c>
      <c r="I33" s="7" t="s">
        <v>80</v>
      </c>
      <c r="J33" s="7" t="s">
        <v>81</v>
      </c>
      <c r="K33" s="7" t="s">
        <v>82</v>
      </c>
      <c r="L33" s="7" t="s">
        <v>83</v>
      </c>
      <c r="M33" s="7" t="s">
        <v>84</v>
      </c>
      <c r="N33" s="7" t="s">
        <v>85</v>
      </c>
      <c r="O33" s="8" t="s">
        <v>46</v>
      </c>
    </row>
    <row r="34" spans="1:24" ht="14" x14ac:dyDescent="0.15">
      <c r="B34" s="6" t="s">
        <v>86</v>
      </c>
      <c r="C34" s="7" t="s">
        <v>87</v>
      </c>
      <c r="D34" s="7" t="s">
        <v>88</v>
      </c>
      <c r="E34" s="7" t="s">
        <v>89</v>
      </c>
      <c r="F34" s="7" t="s">
        <v>90</v>
      </c>
      <c r="G34" s="7" t="s">
        <v>91</v>
      </c>
      <c r="H34" s="7" t="s">
        <v>92</v>
      </c>
      <c r="I34" s="7" t="s">
        <v>93</v>
      </c>
      <c r="J34" s="7" t="s">
        <v>94</v>
      </c>
      <c r="K34" s="7" t="s">
        <v>95</v>
      </c>
      <c r="L34" s="7" t="s">
        <v>96</v>
      </c>
      <c r="M34" s="7" t="s">
        <v>97</v>
      </c>
      <c r="N34" s="7" t="s">
        <v>98</v>
      </c>
      <c r="O34" s="8" t="s">
        <v>46</v>
      </c>
    </row>
    <row r="35" spans="1:24" ht="14" x14ac:dyDescent="0.15">
      <c r="B35" s="6" t="s">
        <v>99</v>
      </c>
      <c r="C35" s="7" t="s">
        <v>100</v>
      </c>
      <c r="D35" s="7" t="s">
        <v>101</v>
      </c>
      <c r="E35" s="7" t="s">
        <v>102</v>
      </c>
      <c r="F35" s="7" t="s">
        <v>103</v>
      </c>
      <c r="G35" s="7" t="s">
        <v>104</v>
      </c>
      <c r="H35" s="7" t="s">
        <v>105</v>
      </c>
      <c r="I35" s="7" t="s">
        <v>106</v>
      </c>
      <c r="J35" s="7" t="s">
        <v>107</v>
      </c>
      <c r="K35" s="7" t="s">
        <v>108</v>
      </c>
      <c r="L35" s="7" t="s">
        <v>109</v>
      </c>
      <c r="M35" s="7" t="s">
        <v>110</v>
      </c>
      <c r="N35" s="7" t="s">
        <v>111</v>
      </c>
      <c r="O35" s="8" t="s">
        <v>46</v>
      </c>
    </row>
    <row r="36" spans="1:24" ht="14" x14ac:dyDescent="0.15">
      <c r="B36" s="6" t="s">
        <v>112</v>
      </c>
      <c r="C36" s="7" t="s">
        <v>113</v>
      </c>
      <c r="D36" s="7" t="s">
        <v>114</v>
      </c>
      <c r="E36" s="7" t="s">
        <v>115</v>
      </c>
      <c r="F36" s="7" t="s">
        <v>116</v>
      </c>
      <c r="G36" s="7" t="s">
        <v>117</v>
      </c>
      <c r="H36" s="7" t="s">
        <v>118</v>
      </c>
      <c r="I36" s="7" t="s">
        <v>119</v>
      </c>
      <c r="J36" s="7" t="s">
        <v>120</v>
      </c>
      <c r="K36" s="7" t="s">
        <v>121</v>
      </c>
      <c r="L36" s="7" t="s">
        <v>122</v>
      </c>
      <c r="M36" s="7" t="s">
        <v>123</v>
      </c>
      <c r="N36" s="7" t="s">
        <v>124</v>
      </c>
      <c r="O36" s="8" t="s">
        <v>46</v>
      </c>
    </row>
    <row r="37" spans="1:24" ht="14" x14ac:dyDescent="0.15">
      <c r="B37" s="6" t="s">
        <v>125</v>
      </c>
      <c r="C37" s="7" t="s">
        <v>126</v>
      </c>
      <c r="D37" s="7" t="s">
        <v>127</v>
      </c>
      <c r="E37" s="7" t="s">
        <v>128</v>
      </c>
      <c r="F37" s="7" t="s">
        <v>129</v>
      </c>
      <c r="G37" s="7" t="s">
        <v>130</v>
      </c>
      <c r="H37" s="7" t="s">
        <v>131</v>
      </c>
      <c r="I37" s="7" t="s">
        <v>132</v>
      </c>
      <c r="J37" s="7" t="s">
        <v>133</v>
      </c>
      <c r="K37" s="7" t="s">
        <v>134</v>
      </c>
      <c r="L37" s="7" t="s">
        <v>135</v>
      </c>
      <c r="M37" s="7" t="s">
        <v>136</v>
      </c>
      <c r="N37" s="7" t="s">
        <v>137</v>
      </c>
      <c r="O37" s="8" t="s">
        <v>46</v>
      </c>
    </row>
    <row r="39" spans="1:24" ht="14" x14ac:dyDescent="0.15">
      <c r="A39" s="3" t="s">
        <v>138</v>
      </c>
      <c r="B39" s="4"/>
    </row>
    <row r="40" spans="1:24" x14ac:dyDescent="0.15">
      <c r="A40" t="s">
        <v>139</v>
      </c>
      <c r="B40">
        <v>0</v>
      </c>
      <c r="S40" t="s">
        <v>154</v>
      </c>
    </row>
    <row r="42" spans="1:24" x14ac:dyDescent="0.15">
      <c r="B42" s="5"/>
      <c r="C42" s="5"/>
      <c r="D42" s="5"/>
      <c r="E42" s="6">
        <v>1</v>
      </c>
      <c r="F42" s="6">
        <v>2</v>
      </c>
      <c r="G42" s="6">
        <v>3</v>
      </c>
      <c r="H42" s="6">
        <v>4</v>
      </c>
      <c r="I42" s="6">
        <v>5</v>
      </c>
      <c r="J42" s="6">
        <v>6</v>
      </c>
      <c r="K42" s="6">
        <v>7</v>
      </c>
      <c r="L42" s="6">
        <v>8</v>
      </c>
      <c r="M42" s="6">
        <v>9</v>
      </c>
      <c r="N42" s="6">
        <v>10</v>
      </c>
      <c r="O42" s="6">
        <v>11</v>
      </c>
      <c r="P42" s="6">
        <v>12</v>
      </c>
      <c r="S42" s="5"/>
      <c r="T42" s="5"/>
      <c r="U42" s="5"/>
      <c r="V42" s="6">
        <v>1</v>
      </c>
      <c r="W42" s="6">
        <v>2</v>
      </c>
      <c r="X42" s="6">
        <v>3</v>
      </c>
    </row>
    <row r="43" spans="1:24" ht="26.5" customHeight="1" x14ac:dyDescent="0.15">
      <c r="B43" s="5"/>
      <c r="C43" s="15"/>
      <c r="D43" s="15"/>
      <c r="E43" s="25" t="s">
        <v>141</v>
      </c>
      <c r="F43" s="26"/>
      <c r="G43" s="27"/>
      <c r="H43" s="25" t="s">
        <v>142</v>
      </c>
      <c r="I43" s="26"/>
      <c r="J43" s="27"/>
      <c r="K43" s="25" t="s">
        <v>143</v>
      </c>
      <c r="L43" s="26"/>
      <c r="M43" s="27"/>
      <c r="N43" s="16"/>
      <c r="O43" s="16"/>
      <c r="P43" s="16"/>
      <c r="Q43" s="8" t="s">
        <v>140</v>
      </c>
      <c r="S43" s="5"/>
      <c r="T43" s="15"/>
      <c r="U43" s="15"/>
      <c r="V43" s="17" t="s">
        <v>141</v>
      </c>
      <c r="W43" s="17" t="s">
        <v>142</v>
      </c>
      <c r="X43" s="17" t="s">
        <v>143</v>
      </c>
    </row>
    <row r="44" spans="1:24" ht="14" x14ac:dyDescent="0.15">
      <c r="B44" s="6" t="s">
        <v>33</v>
      </c>
      <c r="C44" s="28" t="s">
        <v>147</v>
      </c>
      <c r="D44" s="16" t="s">
        <v>144</v>
      </c>
      <c r="E44" s="9">
        <v>191</v>
      </c>
      <c r="F44" s="9">
        <v>246</v>
      </c>
      <c r="G44" s="9">
        <v>211</v>
      </c>
      <c r="H44" s="9">
        <v>231</v>
      </c>
      <c r="I44" s="9">
        <v>303</v>
      </c>
      <c r="J44" s="9">
        <v>366</v>
      </c>
      <c r="K44" s="9">
        <v>237</v>
      </c>
      <c r="L44" s="9">
        <v>371</v>
      </c>
      <c r="M44" s="9">
        <v>304</v>
      </c>
      <c r="N44" s="9">
        <v>92</v>
      </c>
      <c r="O44" s="9">
        <v>100</v>
      </c>
      <c r="P44" s="9">
        <v>90</v>
      </c>
      <c r="Q44" s="8" t="s">
        <v>140</v>
      </c>
      <c r="S44" s="6" t="s">
        <v>33</v>
      </c>
      <c r="T44" s="28" t="s">
        <v>147</v>
      </c>
      <c r="U44" s="16" t="s">
        <v>144</v>
      </c>
      <c r="V44" s="20">
        <v>0</v>
      </c>
      <c r="W44" s="20">
        <v>0</v>
      </c>
      <c r="X44" s="20">
        <v>0</v>
      </c>
    </row>
    <row r="45" spans="1:24" ht="28" x14ac:dyDescent="0.15">
      <c r="B45" s="6" t="s">
        <v>47</v>
      </c>
      <c r="C45" s="29"/>
      <c r="D45" s="16" t="s">
        <v>145</v>
      </c>
      <c r="E45" s="10">
        <v>6366</v>
      </c>
      <c r="F45" s="11">
        <v>16240</v>
      </c>
      <c r="G45" s="12">
        <v>11880</v>
      </c>
      <c r="H45" s="9">
        <v>1111</v>
      </c>
      <c r="I45" s="13">
        <v>1978</v>
      </c>
      <c r="J45" s="10">
        <v>6683</v>
      </c>
      <c r="K45" s="13">
        <v>1513</v>
      </c>
      <c r="L45" s="13">
        <v>2174</v>
      </c>
      <c r="M45" s="14">
        <v>3500</v>
      </c>
      <c r="N45" s="9">
        <v>96</v>
      </c>
      <c r="O45" s="9">
        <v>93</v>
      </c>
      <c r="P45" s="9">
        <v>105</v>
      </c>
      <c r="Q45" s="8" t="s">
        <v>140</v>
      </c>
      <c r="S45" s="6" t="s">
        <v>47</v>
      </c>
      <c r="T45" s="29"/>
      <c r="U45" s="16" t="s">
        <v>145</v>
      </c>
      <c r="V45" s="23">
        <v>11279.333333333334</v>
      </c>
      <c r="W45" s="23">
        <v>2957.3333333333335</v>
      </c>
      <c r="X45" s="23">
        <v>2091.6666666666665</v>
      </c>
    </row>
    <row r="46" spans="1:24" ht="14" x14ac:dyDescent="0.15">
      <c r="B46" s="6" t="s">
        <v>60</v>
      </c>
      <c r="C46" s="29"/>
      <c r="D46" s="16" t="s">
        <v>141</v>
      </c>
      <c r="E46" s="9">
        <v>188</v>
      </c>
      <c r="F46" s="9">
        <v>595</v>
      </c>
      <c r="G46" s="9">
        <v>207</v>
      </c>
      <c r="H46" s="9">
        <v>383</v>
      </c>
      <c r="I46" s="9">
        <v>550</v>
      </c>
      <c r="J46" s="13">
        <v>1423</v>
      </c>
      <c r="K46" s="9">
        <v>294</v>
      </c>
      <c r="L46" s="13">
        <v>1637</v>
      </c>
      <c r="M46" s="13">
        <v>1767</v>
      </c>
      <c r="N46" s="18">
        <v>309</v>
      </c>
      <c r="O46" s="9">
        <v>100</v>
      </c>
      <c r="P46" s="9">
        <v>106</v>
      </c>
      <c r="Q46" s="8" t="s">
        <v>140</v>
      </c>
      <c r="S46" s="6" t="s">
        <v>60</v>
      </c>
      <c r="T46" s="29"/>
      <c r="U46" s="16" t="s">
        <v>141</v>
      </c>
      <c r="V46" s="23">
        <v>0</v>
      </c>
      <c r="W46" s="23">
        <v>0</v>
      </c>
      <c r="X46" s="23">
        <v>0</v>
      </c>
    </row>
    <row r="47" spans="1:24" ht="28" x14ac:dyDescent="0.15">
      <c r="B47" s="6" t="s">
        <v>73</v>
      </c>
      <c r="C47" s="30"/>
      <c r="D47" s="16" t="s">
        <v>146</v>
      </c>
      <c r="E47" s="14">
        <v>3470</v>
      </c>
      <c r="F47" s="14">
        <v>2815</v>
      </c>
      <c r="G47" s="14">
        <v>2434</v>
      </c>
      <c r="H47" s="9">
        <v>475</v>
      </c>
      <c r="I47" s="9">
        <v>455</v>
      </c>
      <c r="J47" s="9">
        <v>600</v>
      </c>
      <c r="K47" s="9">
        <v>351</v>
      </c>
      <c r="L47" s="9">
        <v>364</v>
      </c>
      <c r="M47" s="9">
        <v>407</v>
      </c>
      <c r="N47" s="18">
        <v>311</v>
      </c>
      <c r="O47" s="9">
        <v>120</v>
      </c>
      <c r="P47" s="9">
        <v>102</v>
      </c>
      <c r="Q47" s="8" t="s">
        <v>140</v>
      </c>
      <c r="S47" s="6" t="s">
        <v>73</v>
      </c>
      <c r="T47" s="30"/>
      <c r="U47" s="16" t="s">
        <v>146</v>
      </c>
      <c r="V47" s="23">
        <v>2576.3333333333335</v>
      </c>
      <c r="W47" s="23">
        <v>-275.33333333333337</v>
      </c>
      <c r="X47" s="23">
        <v>-858.66666666666674</v>
      </c>
    </row>
    <row r="48" spans="1:24" ht="14" x14ac:dyDescent="0.15">
      <c r="B48" s="6" t="s">
        <v>86</v>
      </c>
      <c r="C48" s="28" t="s">
        <v>148</v>
      </c>
      <c r="D48" s="16" t="s">
        <v>144</v>
      </c>
      <c r="E48" s="9">
        <v>118</v>
      </c>
      <c r="F48" s="9">
        <v>144</v>
      </c>
      <c r="G48" s="9">
        <v>138</v>
      </c>
      <c r="H48" s="9">
        <v>275</v>
      </c>
      <c r="I48" s="9">
        <v>294</v>
      </c>
      <c r="J48" s="9">
        <v>296</v>
      </c>
      <c r="K48" s="9">
        <v>298</v>
      </c>
      <c r="L48" s="9">
        <v>341</v>
      </c>
      <c r="M48" s="9">
        <v>314</v>
      </c>
      <c r="N48" s="18">
        <v>309</v>
      </c>
      <c r="O48" s="9">
        <v>110</v>
      </c>
      <c r="P48" s="9">
        <v>119</v>
      </c>
      <c r="Q48" s="8" t="s">
        <v>140</v>
      </c>
      <c r="S48" s="6" t="s">
        <v>86</v>
      </c>
      <c r="T48" s="28" t="s">
        <v>148</v>
      </c>
      <c r="U48" s="16" t="s">
        <v>144</v>
      </c>
      <c r="V48" s="23">
        <v>0</v>
      </c>
      <c r="W48" s="23">
        <v>0</v>
      </c>
      <c r="X48" s="23">
        <v>0</v>
      </c>
    </row>
    <row r="49" spans="2:24" ht="28" x14ac:dyDescent="0.15">
      <c r="B49" s="6" t="s">
        <v>99</v>
      </c>
      <c r="C49" s="29"/>
      <c r="D49" s="16" t="s">
        <v>145</v>
      </c>
      <c r="E49" s="9">
        <v>191</v>
      </c>
      <c r="F49" s="9">
        <v>232</v>
      </c>
      <c r="G49" s="9">
        <v>217</v>
      </c>
      <c r="H49" s="9">
        <v>241</v>
      </c>
      <c r="I49" s="9">
        <v>276</v>
      </c>
      <c r="J49" s="9">
        <v>387</v>
      </c>
      <c r="K49" s="9">
        <v>287</v>
      </c>
      <c r="L49" s="9">
        <v>297</v>
      </c>
      <c r="M49" s="9">
        <v>277</v>
      </c>
      <c r="N49" s="18">
        <v>169</v>
      </c>
      <c r="O49" s="18">
        <v>316</v>
      </c>
      <c r="P49" s="9">
        <v>105</v>
      </c>
      <c r="Q49" s="8" t="s">
        <v>140</v>
      </c>
      <c r="S49" s="6" t="s">
        <v>99</v>
      </c>
      <c r="T49" s="29"/>
      <c r="U49" s="16" t="s">
        <v>145</v>
      </c>
      <c r="V49" s="23">
        <v>80</v>
      </c>
      <c r="W49" s="23">
        <v>13</v>
      </c>
      <c r="X49" s="23">
        <v>-30.666666666666686</v>
      </c>
    </row>
    <row r="50" spans="2:24" ht="14" x14ac:dyDescent="0.15">
      <c r="B50" s="6" t="s">
        <v>112</v>
      </c>
      <c r="C50" s="29"/>
      <c r="D50" s="16" t="s">
        <v>141</v>
      </c>
      <c r="E50" s="9">
        <v>136</v>
      </c>
      <c r="F50" s="9">
        <v>133</v>
      </c>
      <c r="G50" s="9">
        <v>160</v>
      </c>
      <c r="H50" s="9">
        <v>280</v>
      </c>
      <c r="I50" s="9">
        <v>252</v>
      </c>
      <c r="J50" s="9">
        <v>321</v>
      </c>
      <c r="K50" s="9">
        <v>335</v>
      </c>
      <c r="L50" s="9">
        <v>327</v>
      </c>
      <c r="M50" s="9">
        <v>361</v>
      </c>
      <c r="N50" s="18">
        <v>217</v>
      </c>
      <c r="O50" s="18">
        <v>316</v>
      </c>
      <c r="P50" s="9">
        <v>91</v>
      </c>
      <c r="Q50" s="8" t="s">
        <v>140</v>
      </c>
      <c r="S50" s="6" t="s">
        <v>112</v>
      </c>
      <c r="T50" s="29"/>
      <c r="U50" s="16" t="s">
        <v>141</v>
      </c>
      <c r="V50" s="23">
        <v>0</v>
      </c>
      <c r="W50" s="23">
        <v>0</v>
      </c>
      <c r="X50" s="23">
        <v>0</v>
      </c>
    </row>
    <row r="51" spans="2:24" ht="28" x14ac:dyDescent="0.15">
      <c r="B51" s="6" t="s">
        <v>125</v>
      </c>
      <c r="C51" s="30"/>
      <c r="D51" s="16" t="s">
        <v>146</v>
      </c>
      <c r="E51" s="9">
        <v>369</v>
      </c>
      <c r="F51" s="9">
        <v>386</v>
      </c>
      <c r="G51" s="9">
        <v>604</v>
      </c>
      <c r="H51" s="9">
        <v>513</v>
      </c>
      <c r="I51" s="9">
        <v>487</v>
      </c>
      <c r="J51" s="9">
        <v>519</v>
      </c>
      <c r="K51" s="9">
        <v>481</v>
      </c>
      <c r="L51" s="9">
        <v>541</v>
      </c>
      <c r="M51" s="9">
        <v>534</v>
      </c>
      <c r="N51" s="18">
        <v>308</v>
      </c>
      <c r="O51" s="18">
        <v>320</v>
      </c>
      <c r="P51" s="9">
        <v>77</v>
      </c>
      <c r="S51" s="6" t="s">
        <v>125</v>
      </c>
      <c r="T51" s="30"/>
      <c r="U51" s="16" t="s">
        <v>146</v>
      </c>
      <c r="V51" s="23">
        <v>310</v>
      </c>
      <c r="W51" s="23">
        <v>222</v>
      </c>
      <c r="X51" s="23">
        <v>177.66666666666663</v>
      </c>
    </row>
    <row r="52" spans="2:24" x14ac:dyDescent="0.15">
      <c r="N52" t="s">
        <v>149</v>
      </c>
    </row>
    <row r="53" spans="2:24" ht="28" x14ac:dyDescent="0.15">
      <c r="B53" s="19" t="s">
        <v>152</v>
      </c>
    </row>
    <row r="54" spans="2:24" x14ac:dyDescent="0.15">
      <c r="B54" s="5"/>
      <c r="C54" s="5"/>
      <c r="D54" s="5"/>
      <c r="E54" s="6">
        <v>1</v>
      </c>
      <c r="F54" s="6">
        <v>2</v>
      </c>
      <c r="G54" s="6">
        <v>3</v>
      </c>
      <c r="H54" s="6">
        <v>4</v>
      </c>
      <c r="I54" s="6">
        <v>5</v>
      </c>
      <c r="J54" s="6">
        <v>6</v>
      </c>
      <c r="K54" s="6">
        <v>7</v>
      </c>
      <c r="L54" s="6">
        <v>8</v>
      </c>
      <c r="M54" s="6">
        <v>9</v>
      </c>
    </row>
    <row r="55" spans="2:24" x14ac:dyDescent="0.15">
      <c r="B55" s="5"/>
      <c r="C55" s="15"/>
      <c r="D55" s="15"/>
      <c r="E55" s="25" t="s">
        <v>141</v>
      </c>
      <c r="F55" s="26"/>
      <c r="G55" s="27"/>
      <c r="H55" s="25" t="s">
        <v>142</v>
      </c>
      <c r="I55" s="26"/>
      <c r="J55" s="27"/>
      <c r="K55" s="25" t="s">
        <v>143</v>
      </c>
      <c r="L55" s="26"/>
      <c r="M55" s="27"/>
    </row>
    <row r="56" spans="2:24" ht="14" x14ac:dyDescent="0.15">
      <c r="B56" s="6" t="s">
        <v>33</v>
      </c>
      <c r="C56" s="28" t="s">
        <v>147</v>
      </c>
      <c r="D56" s="16" t="s">
        <v>144</v>
      </c>
      <c r="E56" s="9"/>
      <c r="F56" s="9"/>
      <c r="G56" s="20">
        <f>AVERAGE(E44:G44)</f>
        <v>216</v>
      </c>
      <c r="H56" s="20"/>
      <c r="I56" s="20"/>
      <c r="J56" s="20">
        <f>AVERAGE(H44:J44)</f>
        <v>300</v>
      </c>
      <c r="K56" s="20"/>
      <c r="L56" s="20"/>
      <c r="M56" s="20">
        <f>AVERAGE(K44:M44)</f>
        <v>304</v>
      </c>
    </row>
    <row r="57" spans="2:24" ht="28" x14ac:dyDescent="0.15">
      <c r="B57" s="6" t="s">
        <v>47</v>
      </c>
      <c r="C57" s="29"/>
      <c r="D57" s="16" t="s">
        <v>145</v>
      </c>
      <c r="E57" s="10"/>
      <c r="F57" s="11"/>
      <c r="G57" s="20">
        <f t="shared" ref="G57:G63" si="0">AVERAGE(E45:G45)</f>
        <v>11495.333333333334</v>
      </c>
      <c r="H57" s="20"/>
      <c r="I57" s="21"/>
      <c r="J57" s="20">
        <f t="shared" ref="J57:J63" si="1">AVERAGE(H45:J45)</f>
        <v>3257.3333333333335</v>
      </c>
      <c r="K57" s="21"/>
      <c r="L57" s="21"/>
      <c r="M57" s="20">
        <f t="shared" ref="M57:M63" si="2">AVERAGE(K45:M45)</f>
        <v>2395.6666666666665</v>
      </c>
    </row>
    <row r="58" spans="2:24" ht="14" x14ac:dyDescent="0.15">
      <c r="B58" s="6" t="s">
        <v>60</v>
      </c>
      <c r="C58" s="29"/>
      <c r="D58" s="16" t="s">
        <v>141</v>
      </c>
      <c r="E58" s="9"/>
      <c r="F58" s="9"/>
      <c r="G58" s="20">
        <f t="shared" si="0"/>
        <v>330</v>
      </c>
      <c r="H58" s="20"/>
      <c r="I58" s="20"/>
      <c r="J58" s="20">
        <f t="shared" si="1"/>
        <v>785.33333333333337</v>
      </c>
      <c r="K58" s="20"/>
      <c r="L58" s="21"/>
      <c r="M58" s="20">
        <f t="shared" si="2"/>
        <v>1232.6666666666667</v>
      </c>
    </row>
    <row r="59" spans="2:24" ht="28" x14ac:dyDescent="0.15">
      <c r="B59" s="6" t="s">
        <v>73</v>
      </c>
      <c r="C59" s="30"/>
      <c r="D59" s="16" t="s">
        <v>146</v>
      </c>
      <c r="E59" s="14"/>
      <c r="F59" s="14"/>
      <c r="G59" s="20">
        <f t="shared" si="0"/>
        <v>2906.3333333333335</v>
      </c>
      <c r="H59" s="20"/>
      <c r="I59" s="20"/>
      <c r="J59" s="20">
        <f t="shared" si="1"/>
        <v>510</v>
      </c>
      <c r="K59" s="20"/>
      <c r="L59" s="20"/>
      <c r="M59" s="20">
        <f t="shared" si="2"/>
        <v>374</v>
      </c>
    </row>
    <row r="60" spans="2:24" ht="14" x14ac:dyDescent="0.15">
      <c r="B60" s="6" t="s">
        <v>86</v>
      </c>
      <c r="C60" s="28" t="s">
        <v>148</v>
      </c>
      <c r="D60" s="16" t="s">
        <v>144</v>
      </c>
      <c r="E60" s="9"/>
      <c r="F60" s="9"/>
      <c r="G60" s="20">
        <f t="shared" si="0"/>
        <v>133.33333333333334</v>
      </c>
      <c r="H60" s="20"/>
      <c r="I60" s="20"/>
      <c r="J60" s="20">
        <f t="shared" si="1"/>
        <v>288.33333333333331</v>
      </c>
      <c r="K60" s="20"/>
      <c r="L60" s="20"/>
      <c r="M60" s="20">
        <f t="shared" si="2"/>
        <v>317.66666666666669</v>
      </c>
    </row>
    <row r="61" spans="2:24" ht="28" x14ac:dyDescent="0.15">
      <c r="B61" s="6" t="s">
        <v>99</v>
      </c>
      <c r="C61" s="29"/>
      <c r="D61" s="16" t="s">
        <v>145</v>
      </c>
      <c r="E61" s="9"/>
      <c r="F61" s="9"/>
      <c r="G61" s="20">
        <f t="shared" si="0"/>
        <v>213.33333333333334</v>
      </c>
      <c r="H61" s="20"/>
      <c r="I61" s="20"/>
      <c r="J61" s="20">
        <f t="shared" si="1"/>
        <v>301.33333333333331</v>
      </c>
      <c r="K61" s="20"/>
      <c r="L61" s="20"/>
      <c r="M61" s="20">
        <f t="shared" si="2"/>
        <v>287</v>
      </c>
    </row>
    <row r="62" spans="2:24" ht="14" x14ac:dyDescent="0.15">
      <c r="B62" s="6" t="s">
        <v>112</v>
      </c>
      <c r="C62" s="29"/>
      <c r="D62" s="16" t="s">
        <v>141</v>
      </c>
      <c r="E62" s="9"/>
      <c r="F62" s="9"/>
      <c r="G62" s="20">
        <f t="shared" si="0"/>
        <v>143</v>
      </c>
      <c r="H62" s="20"/>
      <c r="I62" s="20"/>
      <c r="J62" s="20">
        <f t="shared" si="1"/>
        <v>284.33333333333331</v>
      </c>
      <c r="K62" s="20"/>
      <c r="L62" s="20"/>
      <c r="M62" s="20">
        <f t="shared" si="2"/>
        <v>341</v>
      </c>
    </row>
    <row r="63" spans="2:24" ht="28" x14ac:dyDescent="0.15">
      <c r="B63" s="6" t="s">
        <v>125</v>
      </c>
      <c r="C63" s="30"/>
      <c r="D63" s="16" t="s">
        <v>146</v>
      </c>
      <c r="E63" s="9"/>
      <c r="F63" s="9"/>
      <c r="G63" s="20">
        <f t="shared" si="0"/>
        <v>453</v>
      </c>
      <c r="H63" s="20"/>
      <c r="I63" s="20"/>
      <c r="J63" s="20">
        <f t="shared" si="1"/>
        <v>506.33333333333331</v>
      </c>
      <c r="K63" s="20"/>
      <c r="L63" s="20"/>
      <c r="M63" s="20">
        <f t="shared" si="2"/>
        <v>518.66666666666663</v>
      </c>
    </row>
    <row r="66" spans="2:13" x14ac:dyDescent="0.15">
      <c r="B66" s="22" t="s">
        <v>153</v>
      </c>
    </row>
    <row r="67" spans="2:13" x14ac:dyDescent="0.15">
      <c r="B67" s="5"/>
      <c r="C67" s="5"/>
      <c r="D67" s="5"/>
      <c r="E67" s="6">
        <v>1</v>
      </c>
      <c r="F67" s="6">
        <v>2</v>
      </c>
      <c r="G67" s="6">
        <v>3</v>
      </c>
      <c r="H67" s="6">
        <v>4</v>
      </c>
      <c r="I67" s="6">
        <v>5</v>
      </c>
      <c r="J67" s="6">
        <v>6</v>
      </c>
      <c r="K67" s="6">
        <v>7</v>
      </c>
      <c r="L67" s="6">
        <v>8</v>
      </c>
      <c r="M67" s="6">
        <v>9</v>
      </c>
    </row>
    <row r="68" spans="2:13" x14ac:dyDescent="0.15">
      <c r="B68" s="5"/>
      <c r="C68" s="15"/>
      <c r="D68" s="15"/>
      <c r="E68" s="25" t="s">
        <v>141</v>
      </c>
      <c r="F68" s="26"/>
      <c r="G68" s="27"/>
      <c r="H68" s="25" t="s">
        <v>142</v>
      </c>
      <c r="I68" s="26"/>
      <c r="J68" s="27"/>
      <c r="K68" s="25" t="s">
        <v>143</v>
      </c>
      <c r="L68" s="26"/>
      <c r="M68" s="27"/>
    </row>
    <row r="69" spans="2:13" ht="14" x14ac:dyDescent="0.15">
      <c r="B69" s="6" t="s">
        <v>33</v>
      </c>
      <c r="C69" s="28" t="s">
        <v>147</v>
      </c>
      <c r="D69" s="16" t="s">
        <v>144</v>
      </c>
      <c r="E69" s="9"/>
      <c r="F69" s="9"/>
      <c r="G69" s="20">
        <f>G56-G56</f>
        <v>0</v>
      </c>
      <c r="H69" s="20"/>
      <c r="I69" s="20"/>
      <c r="J69" s="20"/>
      <c r="K69" s="20"/>
      <c r="L69" s="20"/>
      <c r="M69" s="20"/>
    </row>
    <row r="70" spans="2:13" ht="28" x14ac:dyDescent="0.15">
      <c r="B70" s="6" t="s">
        <v>47</v>
      </c>
      <c r="C70" s="29"/>
      <c r="D70" s="16" t="s">
        <v>145</v>
      </c>
      <c r="E70" s="10"/>
      <c r="F70" s="11"/>
      <c r="G70" s="23">
        <f>G57-G56</f>
        <v>11279.333333333334</v>
      </c>
      <c r="H70" s="23"/>
      <c r="I70" s="24"/>
      <c r="J70" s="23">
        <f>J57-J56</f>
        <v>2957.3333333333335</v>
      </c>
      <c r="K70" s="24"/>
      <c r="L70" s="24"/>
      <c r="M70" s="23">
        <f>M57-M56</f>
        <v>2091.6666666666665</v>
      </c>
    </row>
    <row r="71" spans="2:13" ht="14" x14ac:dyDescent="0.15">
      <c r="B71" s="6" t="s">
        <v>60</v>
      </c>
      <c r="C71" s="29"/>
      <c r="D71" s="16" t="s">
        <v>141</v>
      </c>
      <c r="E71" s="9"/>
      <c r="F71" s="9"/>
      <c r="G71" s="23"/>
      <c r="H71" s="23"/>
      <c r="I71" s="23"/>
      <c r="J71" s="23"/>
      <c r="K71" s="23"/>
      <c r="L71" s="24"/>
      <c r="M71" s="23"/>
    </row>
    <row r="72" spans="2:13" ht="28" x14ac:dyDescent="0.15">
      <c r="B72" s="6" t="s">
        <v>73</v>
      </c>
      <c r="C72" s="30"/>
      <c r="D72" s="16" t="s">
        <v>146</v>
      </c>
      <c r="E72" s="14"/>
      <c r="F72" s="14"/>
      <c r="G72" s="23">
        <f>G59-G58</f>
        <v>2576.3333333333335</v>
      </c>
      <c r="H72" s="23"/>
      <c r="I72" s="23"/>
      <c r="J72" s="23">
        <f>J59-J58</f>
        <v>-275.33333333333337</v>
      </c>
      <c r="K72" s="23"/>
      <c r="L72" s="23"/>
      <c r="M72" s="23">
        <f>M59-M58</f>
        <v>-858.66666666666674</v>
      </c>
    </row>
    <row r="73" spans="2:13" ht="14" x14ac:dyDescent="0.15">
      <c r="B73" s="6" t="s">
        <v>86</v>
      </c>
      <c r="C73" s="28" t="s">
        <v>148</v>
      </c>
      <c r="D73" s="16" t="s">
        <v>144</v>
      </c>
      <c r="E73" s="9"/>
      <c r="F73" s="9"/>
      <c r="G73" s="23"/>
      <c r="H73" s="23"/>
      <c r="I73" s="23"/>
      <c r="J73" s="23"/>
      <c r="K73" s="23"/>
      <c r="L73" s="23"/>
      <c r="M73" s="23"/>
    </row>
    <row r="74" spans="2:13" ht="28" x14ac:dyDescent="0.15">
      <c r="B74" s="6" t="s">
        <v>99</v>
      </c>
      <c r="C74" s="29"/>
      <c r="D74" s="16" t="s">
        <v>145</v>
      </c>
      <c r="E74" s="9"/>
      <c r="F74" s="9"/>
      <c r="G74" s="23">
        <f>G61-G60</f>
        <v>80</v>
      </c>
      <c r="H74" s="23"/>
      <c r="I74" s="23"/>
      <c r="J74" s="23">
        <f>J61-J60</f>
        <v>13</v>
      </c>
      <c r="K74" s="23"/>
      <c r="L74" s="23"/>
      <c r="M74" s="23">
        <f>M61-M60</f>
        <v>-30.666666666666686</v>
      </c>
    </row>
    <row r="75" spans="2:13" ht="14" x14ac:dyDescent="0.15">
      <c r="B75" s="6" t="s">
        <v>112</v>
      </c>
      <c r="C75" s="29"/>
      <c r="D75" s="16" t="s">
        <v>141</v>
      </c>
      <c r="E75" s="9"/>
      <c r="F75" s="9"/>
      <c r="G75" s="23"/>
      <c r="H75" s="23"/>
      <c r="I75" s="23"/>
      <c r="J75" s="23"/>
      <c r="K75" s="23"/>
      <c r="L75" s="23"/>
      <c r="M75" s="23"/>
    </row>
    <row r="76" spans="2:13" ht="28" x14ac:dyDescent="0.15">
      <c r="B76" s="6" t="s">
        <v>125</v>
      </c>
      <c r="C76" s="30"/>
      <c r="D76" s="16" t="s">
        <v>146</v>
      </c>
      <c r="E76" s="9"/>
      <c r="F76" s="9"/>
      <c r="G76" s="23">
        <f>G63-G62</f>
        <v>310</v>
      </c>
      <c r="H76" s="23"/>
      <c r="I76" s="23"/>
      <c r="J76" s="23">
        <f>J63-J62</f>
        <v>222</v>
      </c>
      <c r="K76" s="23"/>
      <c r="L76" s="23"/>
      <c r="M76" s="23">
        <f>M63-M62</f>
        <v>177.66666666666663</v>
      </c>
    </row>
  </sheetData>
  <mergeCells count="17">
    <mergeCell ref="E43:G43"/>
    <mergeCell ref="H43:J43"/>
    <mergeCell ref="K43:M43"/>
    <mergeCell ref="C44:C47"/>
    <mergeCell ref="C48:C51"/>
    <mergeCell ref="C73:C76"/>
    <mergeCell ref="T44:T47"/>
    <mergeCell ref="T48:T51"/>
    <mergeCell ref="C56:C59"/>
    <mergeCell ref="C60:C63"/>
    <mergeCell ref="E68:G68"/>
    <mergeCell ref="H68:J68"/>
    <mergeCell ref="K68:M68"/>
    <mergeCell ref="C69:C72"/>
    <mergeCell ref="E55:G55"/>
    <mergeCell ref="H55:J55"/>
    <mergeCell ref="K55:M55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Plate 1 - Sheet1</vt:lpstr>
      <vt:lpstr>Plate 1 - 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Vaca</dc:creator>
  <cp:lastModifiedBy>Cristina Vaca</cp:lastModifiedBy>
  <dcterms:created xsi:type="dcterms:W3CDTF">2011-01-18T20:51:17Z</dcterms:created>
  <dcterms:modified xsi:type="dcterms:W3CDTF">2025-07-17T22:12:19Z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