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3"/>
  <workbookPr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Manuscript/MLN Paper Data/MLN Paper Data/Figure 9 - NF-kB inbitors/"/>
    </mc:Choice>
  </mc:AlternateContent>
  <xr:revisionPtr revIDLastSave="0" documentId="8_{E6C9A513-DDAC-234D-88ED-B9BE695EE4F1}" xr6:coauthVersionLast="47" xr6:coauthVersionMax="47" xr10:uidLastSave="{00000000-0000-0000-0000-000000000000}"/>
  <bookViews>
    <workbookView xWindow="0" yWindow="500" windowWidth="28800" windowHeight="17500" activeTab="3" xr2:uid="{00000000-000D-0000-FFFF-FFFF00000000}"/>
  </bookViews>
  <sheets>
    <sheet name="Absorbance 1_01" sheetId="1" r:id="rId1"/>
    <sheet name="Standard Curve 1_02" sheetId="2" r:id="rId2"/>
    <sheet name="Dilution Factor 1_03" sheetId="3" r:id="rId3"/>
    <sheet name="Average, SD, CV% 1_04" sheetId="4" r:id="rId4"/>
    <sheet name="General information" sheetId="5" r:id="rId5"/>
    <sheet name="Session information" sheetId="6" r:id="rId6"/>
    <sheet name="Instrument information" sheetId="7" r:id="rId7"/>
    <sheet name="Protocol parameters" sheetId="8" r:id="rId8"/>
    <sheet name="Run log" sheetId="9" r:id="rId9"/>
    <sheet name="Layout definitions" sheetId="10" r:id="rId10"/>
  </sheets>
  <calcPr calcId="191029"/>
  <webPublishing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2" i="3" l="1"/>
  <c r="X32" i="3"/>
  <c r="W33" i="3"/>
  <c r="X33" i="3"/>
  <c r="W34" i="3"/>
  <c r="X34" i="3"/>
  <c r="W35" i="3"/>
  <c r="X35" i="3"/>
  <c r="W36" i="3"/>
  <c r="X36" i="3"/>
  <c r="W37" i="3"/>
  <c r="X37" i="3"/>
  <c r="W38" i="3"/>
  <c r="X38" i="3"/>
  <c r="W39" i="3"/>
  <c r="X39" i="3"/>
  <c r="W40" i="3"/>
  <c r="X40" i="3"/>
  <c r="W41" i="3"/>
  <c r="X41" i="3"/>
  <c r="V33" i="3"/>
  <c r="V34" i="3"/>
  <c r="V35" i="3"/>
  <c r="V36" i="3"/>
  <c r="V37" i="3"/>
  <c r="V38" i="3"/>
  <c r="V39" i="3"/>
  <c r="V40" i="3"/>
  <c r="V41" i="3"/>
  <c r="V32" i="3"/>
  <c r="U33" i="3"/>
  <c r="U35" i="3"/>
  <c r="U36" i="3"/>
  <c r="U37" i="3"/>
  <c r="U40" i="3"/>
  <c r="U41" i="3"/>
  <c r="U32" i="3"/>
  <c r="T39" i="3"/>
  <c r="U39" i="3" s="1"/>
  <c r="T38" i="3"/>
  <c r="U38" i="3" s="1"/>
  <c r="T34" i="3"/>
  <c r="U34" i="3" s="1"/>
  <c r="S23" i="3"/>
  <c r="R23" i="3"/>
  <c r="Q23" i="3"/>
  <c r="S22" i="3"/>
  <c r="R22" i="3"/>
  <c r="T22" i="3" s="1"/>
  <c r="Q22" i="3"/>
  <c r="Q15" i="3"/>
  <c r="R15" i="3"/>
  <c r="S15" i="3"/>
  <c r="Q16" i="3"/>
  <c r="R16" i="3"/>
  <c r="S16" i="3"/>
  <c r="T16" i="3" s="1"/>
  <c r="Q17" i="3"/>
  <c r="T17" i="3" s="1"/>
  <c r="R17" i="3"/>
  <c r="S17" i="3"/>
  <c r="Q18" i="3"/>
  <c r="R18" i="3"/>
  <c r="S18" i="3"/>
  <c r="Q19" i="3"/>
  <c r="R19" i="3"/>
  <c r="S19" i="3"/>
  <c r="Q20" i="3"/>
  <c r="R20" i="3"/>
  <c r="S20" i="3"/>
  <c r="Q21" i="3"/>
  <c r="R21" i="3"/>
  <c r="S21" i="3"/>
  <c r="S14" i="3"/>
  <c r="R14" i="3"/>
  <c r="Q14" i="3"/>
  <c r="T19" i="3" l="1"/>
  <c r="T21" i="3"/>
  <c r="U21" i="3" s="1"/>
  <c r="T18" i="3"/>
  <c r="U18" i="3" s="1"/>
  <c r="T15" i="3"/>
  <c r="U15" i="3" s="1"/>
  <c r="U17" i="3"/>
  <c r="U16" i="3"/>
  <c r="T23" i="3"/>
  <c r="U23" i="3" s="1"/>
  <c r="T14" i="3"/>
  <c r="U14" i="3" s="1"/>
  <c r="T20" i="3"/>
  <c r="U20" i="3"/>
  <c r="U19" i="3" l="1"/>
  <c r="U22" i="3"/>
</calcChain>
</file>

<file path=xl/sharedStrings.xml><?xml version="1.0" encoding="utf-8"?>
<sst xmlns="http://schemas.openxmlformats.org/spreadsheetml/2006/main" count="977" uniqueCount="199">
  <si>
    <t>Measurement results</t>
  </si>
  <si>
    <t>p24 cristina 030525.skax</t>
  </si>
  <si>
    <t>3/5/2025 2:26:37 PM</t>
  </si>
  <si>
    <t xml:space="preserve"> </t>
  </si>
  <si>
    <t>Absorbance 1</t>
  </si>
  <si>
    <t>Wavelength: 450 nm</t>
  </si>
  <si>
    <t>Plate 1</t>
  </si>
  <si>
    <t>Abs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</si>
  <si>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</si>
  <si>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</si>
  <si>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</si>
  <si>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</si>
  <si>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</si>
  <si>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</si>
  <si>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</si>
  <si>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</si>
  <si>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</si>
  <si>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Std0001</t>
  </si>
  <si>
    <t>Un0001</t>
  </si>
  <si>
    <t>Un0009</t>
  </si>
  <si>
    <t>Un0016</t>
  </si>
  <si>
    <t>Un0023</t>
  </si>
  <si>
    <t>Std0002</t>
  </si>
  <si>
    <t>Un0002</t>
  </si>
  <si>
    <t>Un0010</t>
  </si>
  <si>
    <t>Un0017</t>
  </si>
  <si>
    <t>Std0003</t>
  </si>
  <si>
    <t>Un0003</t>
  </si>
  <si>
    <t>Un0011</t>
  </si>
  <si>
    <t>Un0018</t>
  </si>
  <si>
    <t>Std0004</t>
  </si>
  <si>
    <t>Un0004</t>
  </si>
  <si>
    <t>Un0012</t>
  </si>
  <si>
    <t>Un0019</t>
  </si>
  <si>
    <t>Un0024</t>
  </si>
  <si>
    <t>Std0005</t>
  </si>
  <si>
    <t>Un0005</t>
  </si>
  <si>
    <t>Un0013</t>
  </si>
  <si>
    <t>Un0020</t>
  </si>
  <si>
    <t>Std0006</t>
  </si>
  <si>
    <t>Un0006</t>
  </si>
  <si>
    <t>Un0014</t>
  </si>
  <si>
    <t>Un0021</t>
  </si>
  <si>
    <t>Std0007</t>
  </si>
  <si>
    <t>Un0007</t>
  </si>
  <si>
    <t>Un0025</t>
  </si>
  <si>
    <t>Un0026</t>
  </si>
  <si>
    <t>Blank1</t>
  </si>
  <si>
    <t>Un0008</t>
  </si>
  <si>
    <t>Un0015</t>
  </si>
  <si>
    <t>Un0022</t>
  </si>
  <si>
    <t>Autoloading range A1 - M28</t>
  </si>
  <si>
    <t>Standard Curve 1</t>
  </si>
  <si>
    <t>Fit type: Linear Regression</t>
  </si>
  <si>
    <t>Use extrapolation: Yes</t>
  </si>
  <si>
    <t>Force line through origin: No</t>
  </si>
  <si>
    <t>Concentration transformation: Linear</t>
  </si>
  <si>
    <t>Signal transformation: Linear</t>
  </si>
  <si>
    <t>Saved curve: No</t>
  </si>
  <si>
    <t>Sample group: Group 1</t>
  </si>
  <si>
    <t>y = 0.00294098x + 0.0845038</t>
  </si>
  <si>
    <t>y = ax + b</t>
  </si>
  <si>
    <t>Where:</t>
  </si>
  <si>
    <t>a =</t>
  </si>
  <si>
    <t>b =</t>
  </si>
  <si>
    <t>R²: 0.989</t>
  </si>
  <si>
    <t>Well</t>
  </si>
  <si>
    <t>Conc.</t>
  </si>
  <si>
    <t>Original signal</t>
  </si>
  <si>
    <t>CV%</t>
  </si>
  <si>
    <t>Fitted signal</t>
  </si>
  <si>
    <t>Residual</t>
  </si>
  <si>
    <t>Average</t>
  </si>
  <si>
    <t>A01</t>
  </si>
  <si>
    <t>A02</t>
  </si>
  <si>
    <t>B01</t>
  </si>
  <si>
    <t>B02</t>
  </si>
  <si>
    <t>C01</t>
  </si>
  <si>
    <t>C02</t>
  </si>
  <si>
    <t>D01</t>
  </si>
  <si>
    <t>D02</t>
  </si>
  <si>
    <t>E01</t>
  </si>
  <si>
    <t>E02</t>
  </si>
  <si>
    <t>F01</t>
  </si>
  <si>
    <t>F02</t>
  </si>
  <si>
    <t>G01</t>
  </si>
  <si>
    <t>G02</t>
  </si>
  <si>
    <t>Signal</t>
  </si>
  <si>
    <t>NaN</t>
  </si>
  <si>
    <t xml:space="preserve"> &lt; Min</t>
  </si>
  <si>
    <t>Autoloading range A1 - M101</t>
  </si>
  <si>
    <t>Dilution Factor 1</t>
  </si>
  <si>
    <t>Value</t>
  </si>
  <si>
    <t>Dilution factor</t>
  </si>
  <si>
    <t>Autoloading range A1 - M41</t>
  </si>
  <si>
    <t>Average, SD, CV% 1</t>
  </si>
  <si>
    <t>AVG</t>
  </si>
  <si>
    <t>SD</t>
  </si>
  <si>
    <t>Autoloading range A1 - M51</t>
  </si>
  <si>
    <t>General information</t>
  </si>
  <si>
    <t>Report generated with SW version</t>
  </si>
  <si>
    <t>SkanIt Software 7.0.2 RE for Microplate Readers RE, ver. 7.0.2.5</t>
  </si>
  <si>
    <t>Session information</t>
  </si>
  <si>
    <t>Session name</t>
  </si>
  <si>
    <t>Session notes</t>
  </si>
  <si>
    <t>Executed with</t>
  </si>
  <si>
    <t>SkanIt Software for Microplate Readers  RE, ver 7.0.2.5</t>
  </si>
  <si>
    <t>Execution time</t>
  </si>
  <si>
    <t>Instrument information</t>
  </si>
  <si>
    <t>Name</t>
  </si>
  <si>
    <t>Multiskan FC</t>
  </si>
  <si>
    <t>ESW version</t>
  </si>
  <si>
    <t>1.01.16</t>
  </si>
  <si>
    <t>Serial number</t>
  </si>
  <si>
    <t>357-716201T</t>
  </si>
  <si>
    <t>Instrument modules</t>
  </si>
  <si>
    <t>Filter</t>
  </si>
  <si>
    <t>Position</t>
  </si>
  <si>
    <t>1</t>
  </si>
  <si>
    <t>Wavelength</t>
  </si>
  <si>
    <t>405</t>
  </si>
  <si>
    <t>Bandwidth</t>
  </si>
  <si>
    <t>Date and time of definition</t>
  </si>
  <si>
    <t>12/8/2023 4:26:00 PM</t>
  </si>
  <si>
    <t>2</t>
  </si>
  <si>
    <t>450</t>
  </si>
  <si>
    <t>3</t>
  </si>
  <si>
    <t>620</t>
  </si>
  <si>
    <t>Incubator</t>
  </si>
  <si>
    <t>Yes</t>
  </si>
  <si>
    <t>Protocol parameters</t>
  </si>
  <si>
    <t>Check temperature at start [°C]</t>
  </si>
  <si>
    <t>No</t>
  </si>
  <si>
    <t>Measurement technology</t>
  </si>
  <si>
    <t>Photometric</t>
  </si>
  <si>
    <t>Measurement mode</t>
  </si>
  <si>
    <t>Fast</t>
  </si>
  <si>
    <t>Wavelength [nm]</t>
  </si>
  <si>
    <t>Pathlength correction</t>
  </si>
  <si>
    <t>Run log</t>
  </si>
  <si>
    <t>Time</t>
  </si>
  <si>
    <t>Event</t>
  </si>
  <si>
    <t>Information</t>
  </si>
  <si>
    <t>Session p24 cristina 030525.skax started</t>
  </si>
  <si>
    <t>Temperature</t>
  </si>
  <si>
    <t>25.0°C</t>
  </si>
  <si>
    <t>Step Absorbance 1 started</t>
  </si>
  <si>
    <t>3/5/2025 2:26:47 PM</t>
  </si>
  <si>
    <t>Step Absorbance 1 ended</t>
  </si>
  <si>
    <t>3/5/2025 2:26:49 PM</t>
  </si>
  <si>
    <t>Session p24 cristina 030525.skax ended</t>
  </si>
  <si>
    <t>Plate template</t>
  </si>
  <si>
    <t>ANSI/SBS Standard, 96-well</t>
  </si>
  <si>
    <t>Group 1</t>
  </si>
  <si>
    <t xml:space="preserve">400 </t>
  </si>
  <si>
    <t>1:50</t>
  </si>
  <si>
    <t xml:space="preserve">200 </t>
  </si>
  <si>
    <t xml:space="preserve">100 </t>
  </si>
  <si>
    <t xml:space="preserve">50 </t>
  </si>
  <si>
    <t xml:space="preserve">25 </t>
  </si>
  <si>
    <t xml:space="preserve">12.5 </t>
  </si>
  <si>
    <t xml:space="preserve">0 </t>
  </si>
  <si>
    <t>1B</t>
  </si>
  <si>
    <t>2B</t>
  </si>
  <si>
    <t>3B</t>
  </si>
  <si>
    <t>4B</t>
  </si>
  <si>
    <t>5B</t>
  </si>
  <si>
    <t>6B</t>
  </si>
  <si>
    <t>7B</t>
  </si>
  <si>
    <t>8B</t>
  </si>
  <si>
    <t>1C</t>
  </si>
  <si>
    <t>2C</t>
  </si>
  <si>
    <t>3C</t>
  </si>
  <si>
    <t>4C</t>
  </si>
  <si>
    <t>5C</t>
  </si>
  <si>
    <t>6C</t>
  </si>
  <si>
    <t>7C</t>
  </si>
  <si>
    <t>8C</t>
  </si>
  <si>
    <t xml:space="preserve">Samples </t>
  </si>
  <si>
    <t>DMSO</t>
  </si>
  <si>
    <t>TNFa 10 ng/mL</t>
  </si>
  <si>
    <t>MLN 200 nM</t>
  </si>
  <si>
    <t>JSH 5uM</t>
  </si>
  <si>
    <t>JSH 10 uM</t>
  </si>
  <si>
    <t>JSH 50 uM</t>
  </si>
  <si>
    <t>TNFa + JSH 5 uM</t>
  </si>
  <si>
    <t>TNFa + JSH 10 uM</t>
  </si>
  <si>
    <t>TNFa + JSH 50 uM</t>
  </si>
  <si>
    <t>TNFa + MLN 200 nM</t>
  </si>
  <si>
    <t xml:space="preserve">n1 </t>
  </si>
  <si>
    <t>n2</t>
  </si>
  <si>
    <t>n3</t>
  </si>
  <si>
    <t xml:space="preserve">avg (pg/mL) </t>
  </si>
  <si>
    <t>normalized</t>
  </si>
  <si>
    <t xml:space="preserve">Notes: 3, 7, 7 need to be repeated at a higher dilution. Seems like JSH worked well to reduce HIV LTR activity at all conditions </t>
  </si>
  <si>
    <t>normalized Avg</t>
  </si>
  <si>
    <t>n1 FC</t>
  </si>
  <si>
    <t>n2FC</t>
  </si>
  <si>
    <t>n3 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</si>
</sst>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0.0000"/>
    <numFmt numFmtId="165" formatCode="0.00000000"/>
    <numFmt numFmtId="166" formatCode="0.0000000"/>
    <numFmt numFmtId="167" formatCode="0.0"/>
    <numFmt numFmtId="168" formatCode="0.000"/>
    <numFmt numFmtId="169" formatCode="0.00000"/>
    <numFmt numFmtId="170" formatCode="0.000000"/>
    <numFmt numFmtId="171" formatCode="_(* #,##0_);_(* \(#,##0\);_(* &quot;-&quot;??_);_(@_)"/>
  </numFmts>
  <fonts count="7" x14ac:knownFonts="1">
    <font>
      <sz val="10"/>
      <name val="Arial"/>
    </font>
    <font>
      <strike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i/>
      <sz val="13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66BFA6"/>
      </patternFill>
    </fill>
    <fill>
      <patternFill patternType="solid">
        <fgColor rgb="FF5685C4"/>
      </patternFill>
    </fill>
    <fill>
      <patternFill patternType="solid">
        <fgColor rgb="FFE7F4F5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4" fontId="1" fillId="0" borderId="0" xfId="0" applyNumberFormat="1" applyFont="1" applyAlignment="1">
      <alignment horizontal="right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64" fontId="0" fillId="0" borderId="0" xfId="0" applyNumberFormat="1"/>
    <xf numFmtId="2" fontId="0" fillId="0" borderId="0" xfId="0" applyNumberFormat="1"/>
    <xf numFmtId="170" fontId="0" fillId="0" borderId="0" xfId="0" applyNumberFormat="1"/>
    <xf numFmtId="1" fontId="0" fillId="0" borderId="0" xfId="0" applyNumberFormat="1"/>
    <xf numFmtId="168" fontId="0" fillId="0" borderId="0" xfId="0" applyNumberFormat="1" applyAlignment="1">
      <alignment horizontal="right"/>
    </xf>
    <xf numFmtId="169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3" borderId="2" xfId="0" applyFill="1" applyBorder="1"/>
    <xf numFmtId="0" fontId="0" fillId="2" borderId="3" xfId="0" applyFill="1" applyBorder="1"/>
    <xf numFmtId="0" fontId="0" fillId="3" borderId="3" xfId="0" applyFill="1" applyBorder="1"/>
    <xf numFmtId="0" fontId="0" fillId="2" borderId="4" xfId="0" applyFill="1" applyBorder="1"/>
    <xf numFmtId="0" fontId="0" fillId="3" borderId="4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5" borderId="0" xfId="0" applyFill="1"/>
    <xf numFmtId="0" fontId="0" fillId="6" borderId="0" xfId="0" applyFill="1"/>
    <xf numFmtId="0" fontId="0" fillId="6" borderId="0" xfId="0" applyFill="1" applyAlignment="1">
      <alignment horizontal="right"/>
    </xf>
    <xf numFmtId="0" fontId="1" fillId="6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/>
    <xf numFmtId="0" fontId="5" fillId="0" borderId="0" xfId="0" applyFont="1"/>
    <xf numFmtId="0" fontId="4" fillId="0" borderId="0" xfId="0" applyFont="1"/>
    <xf numFmtId="43" fontId="0" fillId="0" borderId="0" xfId="1" applyFont="1"/>
    <xf numFmtId="171" fontId="0" fillId="0" borderId="0" xfId="1" applyNumberFormat="1" applyFont="1"/>
    <xf numFmtId="171" fontId="0" fillId="0" borderId="0" xfId="0" applyNumberFormat="1"/>
    <xf numFmtId="0" fontId="2" fillId="0" borderId="0" xfId="0" applyFont="1"/>
    <xf numFmtId="0" fontId="6" fillId="0" borderId="0" xfId="0" applyFont="1"/>
    <xf numFmtId="0" fontId="0" fillId="0" borderId="0" xfId="0" applyAlignment="1">
      <alignment horizontal="center" vertical="center"/>
    </xf>
    <xf numFmtId="0" fontId="0" fillId="0" borderId="0" xfId="0"/>
  </cellXfs>
  <cellStyles count="2">
    <cellStyle name="Comma" xfId="1" builtinId="3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5</xdr:col>
      <xdr:colOff>295275</xdr:colOff>
      <xdr:row>35</xdr:row>
      <xdr:rowOff>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00"/>
          <a:ext cx="6858000" cy="3810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bsorbance 1_01"/>
  <dimension ref="A1:M30"/>
  <sheetViews>
    <sheetView workbookViewId="0"/>
  </sheetViews>
  <sheetFormatPr baseColWidth="10" defaultColWidth="9.1640625" defaultRowHeight="15" customHeight="1" x14ac:dyDescent="0.15"/>
  <cols>
    <col min="1" max="1" width="19.83203125" customWidth="1"/>
    <col min="2" max="3" width="9" customWidth="1"/>
    <col min="4" max="13" width="8.6640625" customWidth="1"/>
  </cols>
  <sheetData>
    <row r="1" spans="1:13" ht="15" customHeight="1" x14ac:dyDescent="0.15">
      <c r="A1" t="s">
        <v>0</v>
      </c>
    </row>
    <row r="2" spans="1:13" ht="15" customHeight="1" x14ac:dyDescent="0.15">
      <c r="A2" t="s">
        <v>1</v>
      </c>
    </row>
    <row r="3" spans="1:13" ht="15" customHeight="1" x14ac:dyDescent="0.15">
      <c r="A3" t="s">
        <v>2</v>
      </c>
    </row>
    <row r="4" spans="1:13" ht="15" customHeight="1" x14ac:dyDescent="0.15">
      <c r="A4" t="s">
        <v>3</v>
      </c>
    </row>
    <row r="5" spans="1:13" ht="15" customHeight="1" x14ac:dyDescent="0.15">
      <c r="A5" t="s">
        <v>4</v>
      </c>
    </row>
    <row r="6" spans="1:13" ht="15" customHeight="1" x14ac:dyDescent="0.15">
      <c r="A6" t="s">
        <v>5</v>
      </c>
    </row>
    <row r="7" spans="1:13" ht="15" customHeight="1" x14ac:dyDescent="0.15">
      <c r="A7" t="s">
        <v>3</v>
      </c>
    </row>
    <row r="8" spans="1:13" ht="15" customHeight="1" x14ac:dyDescent="0.15">
      <c r="A8" t="s">
        <v>6</v>
      </c>
    </row>
    <row r="9" spans="1:13" ht="15" customHeight="1" x14ac:dyDescent="0.15">
      <c r="A9" t="s">
        <v>3</v>
      </c>
    </row>
    <row r="10" spans="1:13" ht="15" customHeight="1" x14ac:dyDescent="0.1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15">
      <c r="A11" t="s">
        <v>8</v>
      </c>
      <c r="B11" s="2">
        <v>1.1693</v>
      </c>
      <c r="C11" s="2">
        <v>1.2609999999999999</v>
      </c>
      <c r="D11" s="2">
        <v>0.72789999999999999</v>
      </c>
      <c r="E11" s="2">
        <v>0.76859999999999995</v>
      </c>
      <c r="F11" s="2">
        <v>0.74060000000000004</v>
      </c>
      <c r="G11" s="2">
        <v>2.0829</v>
      </c>
      <c r="H11" s="2">
        <v>1.9630000000000001</v>
      </c>
      <c r="I11" s="2">
        <v>1.9116</v>
      </c>
      <c r="J11" s="2">
        <v>0.26240000000000002</v>
      </c>
      <c r="K11" s="2">
        <v>0.30020000000000002</v>
      </c>
      <c r="L11" s="2">
        <v>0.26529999999999998</v>
      </c>
      <c r="M11" s="2">
        <v>0.36080000000000001</v>
      </c>
    </row>
    <row r="12" spans="1:13" ht="15" customHeight="1" x14ac:dyDescent="0.15">
      <c r="A12" t="s">
        <v>9</v>
      </c>
      <c r="B12" s="2">
        <v>0.83989999999999998</v>
      </c>
      <c r="C12" s="2">
        <v>0.68569999999999998</v>
      </c>
      <c r="D12" s="2">
        <v>0.31709999999999999</v>
      </c>
      <c r="E12" s="2">
        <v>0.34699999999999998</v>
      </c>
      <c r="F12" s="2">
        <v>0.28870000000000001</v>
      </c>
      <c r="G12" s="2">
        <v>1.5187999999999999</v>
      </c>
      <c r="H12" s="2">
        <v>1.4679</v>
      </c>
      <c r="I12" s="2">
        <v>1.4827999999999999</v>
      </c>
      <c r="J12" s="2">
        <v>0.20979999999999999</v>
      </c>
      <c r="K12" s="2">
        <v>0.22589999999999999</v>
      </c>
      <c r="L12" s="2">
        <v>0.23549999999999999</v>
      </c>
      <c r="M12" s="2">
        <v>0.33279999999999998</v>
      </c>
    </row>
    <row r="13" spans="1:13" ht="15" customHeight="1" x14ac:dyDescent="0.15">
      <c r="A13" t="s">
        <v>10</v>
      </c>
      <c r="B13" s="2">
        <v>0.39369999999999999</v>
      </c>
      <c r="C13" s="2">
        <v>0.36270000000000002</v>
      </c>
      <c r="D13" s="3">
        <v>4.3103999999999996</v>
      </c>
      <c r="E13" s="3">
        <v>4.6353999999999997</v>
      </c>
      <c r="F13" s="3">
        <v>4.5579999999999998</v>
      </c>
      <c r="G13" s="2">
        <v>0.64690000000000003</v>
      </c>
      <c r="H13" s="2">
        <v>0.57730000000000004</v>
      </c>
      <c r="I13" s="2">
        <v>0.60860000000000003</v>
      </c>
      <c r="J13" s="2">
        <v>0.69650000000000001</v>
      </c>
      <c r="K13" s="2">
        <v>0.67969999999999997</v>
      </c>
      <c r="L13" s="2">
        <v>0.59419999999999995</v>
      </c>
      <c r="M13" s="2">
        <v>0.36580000000000001</v>
      </c>
    </row>
    <row r="14" spans="1:13" ht="15" customHeight="1" x14ac:dyDescent="0.15">
      <c r="A14" t="s">
        <v>11</v>
      </c>
      <c r="B14" s="2">
        <v>0.27839999999999998</v>
      </c>
      <c r="C14" s="2">
        <v>0.21249999999999999</v>
      </c>
      <c r="D14" s="2">
        <v>0.81730000000000003</v>
      </c>
      <c r="E14" s="2">
        <v>0.76319999999999999</v>
      </c>
      <c r="F14" s="2">
        <v>0.80369999999999997</v>
      </c>
      <c r="G14" s="2">
        <v>0.2437</v>
      </c>
      <c r="H14" s="2">
        <v>0.22550000000000001</v>
      </c>
      <c r="I14" s="2">
        <v>0.21879999999999999</v>
      </c>
      <c r="J14" s="2">
        <v>0.24709999999999999</v>
      </c>
      <c r="K14" s="2">
        <v>0.25609999999999999</v>
      </c>
      <c r="L14" s="2">
        <v>0.26019999999999999</v>
      </c>
      <c r="M14" s="2">
        <v>0.25209999999999999</v>
      </c>
    </row>
    <row r="15" spans="1:13" ht="15" customHeight="1" x14ac:dyDescent="0.15">
      <c r="A15" t="s">
        <v>12</v>
      </c>
      <c r="B15" s="2">
        <v>0.1633</v>
      </c>
      <c r="C15" s="2">
        <v>0.14230000000000001</v>
      </c>
      <c r="D15" s="2">
        <v>0.80620000000000003</v>
      </c>
      <c r="E15" s="2">
        <v>0.81520000000000004</v>
      </c>
      <c r="F15" s="2">
        <v>0.75409999999999999</v>
      </c>
      <c r="G15" s="2">
        <v>0.1862</v>
      </c>
      <c r="H15" s="2">
        <v>0.15179999999999999</v>
      </c>
      <c r="I15" s="2">
        <v>0.1515</v>
      </c>
      <c r="J15" s="2">
        <v>0.17269999999999999</v>
      </c>
      <c r="K15" s="2">
        <v>0.15659999999999999</v>
      </c>
      <c r="L15" s="2">
        <v>0.18229999999999999</v>
      </c>
      <c r="M15" s="2">
        <v>0.26450000000000001</v>
      </c>
    </row>
    <row r="16" spans="1:13" ht="15" customHeight="1" x14ac:dyDescent="0.15">
      <c r="A16" t="s">
        <v>13</v>
      </c>
      <c r="B16" s="2">
        <v>0.1099</v>
      </c>
      <c r="C16" s="2">
        <v>9.3399999999999997E-2</v>
      </c>
      <c r="D16" s="2">
        <v>0.64559999999999995</v>
      </c>
      <c r="E16" s="2">
        <v>0.60440000000000005</v>
      </c>
      <c r="F16" s="2">
        <v>0.57589999999999997</v>
      </c>
      <c r="G16" s="2">
        <v>0.16020000000000001</v>
      </c>
      <c r="H16" s="2">
        <v>0.1575</v>
      </c>
      <c r="I16" s="2">
        <v>0.15140000000000001</v>
      </c>
      <c r="J16" s="2">
        <v>0.1711</v>
      </c>
      <c r="K16" s="2">
        <v>0.18049999999999999</v>
      </c>
      <c r="L16" s="2">
        <v>0.1736</v>
      </c>
      <c r="M16" s="2">
        <v>0.2321</v>
      </c>
    </row>
    <row r="17" spans="1:13" ht="15" customHeight="1" x14ac:dyDescent="0.15">
      <c r="A17" t="s">
        <v>14</v>
      </c>
      <c r="B17" s="2">
        <v>5.2499999999999998E-2</v>
      </c>
      <c r="C17" s="2">
        <v>5.0500000000000003E-2</v>
      </c>
      <c r="D17" s="3">
        <v>4.4058999999999999</v>
      </c>
      <c r="E17" s="3">
        <v>4.3323999999999998</v>
      </c>
      <c r="F17" s="3">
        <v>4.4398999999999997</v>
      </c>
      <c r="G17" s="2">
        <v>1.0376000000000001</v>
      </c>
      <c r="H17" s="2">
        <v>0.91539999999999999</v>
      </c>
      <c r="I17" s="2">
        <v>0.92090000000000005</v>
      </c>
      <c r="J17" s="2">
        <v>1.0429999999999999</v>
      </c>
      <c r="K17" s="2">
        <v>1.0578000000000001</v>
      </c>
      <c r="L17" s="2">
        <v>1.1781999999999999</v>
      </c>
      <c r="M17" s="2">
        <v>5.6099999999999997E-2</v>
      </c>
    </row>
    <row r="18" spans="1:13" ht="15" customHeight="1" x14ac:dyDescent="0.15">
      <c r="A18" t="s">
        <v>15</v>
      </c>
      <c r="B18" s="2">
        <v>4.9000000000000002E-2</v>
      </c>
      <c r="C18" s="2">
        <v>4.7699999999999999E-2</v>
      </c>
      <c r="D18" s="2">
        <v>3.9060999999999999</v>
      </c>
      <c r="E18" s="2">
        <v>3.7427999999999999</v>
      </c>
      <c r="F18" s="2">
        <v>3.8456000000000001</v>
      </c>
      <c r="G18" s="2">
        <v>1.2393000000000001</v>
      </c>
      <c r="H18" s="2">
        <v>1.3787</v>
      </c>
      <c r="I18" s="2">
        <v>1.4336</v>
      </c>
      <c r="J18" s="2">
        <v>1.4209000000000001</v>
      </c>
      <c r="K18" s="2">
        <v>1.5343</v>
      </c>
      <c r="L18" s="2">
        <v>1.6540999999999999</v>
      </c>
      <c r="M18" s="2">
        <v>5.3600000000000002E-2</v>
      </c>
    </row>
    <row r="19" spans="1:13" ht="13" x14ac:dyDescent="0.15"/>
    <row r="20" spans="1:13" ht="13" x14ac:dyDescent="0.15">
      <c r="A20" t="s">
        <v>16</v>
      </c>
      <c r="B20" s="1">
        <v>1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>
        <v>12</v>
      </c>
    </row>
    <row r="21" spans="1:13" ht="13" x14ac:dyDescent="0.15">
      <c r="A21" t="s">
        <v>8</v>
      </c>
      <c r="B21" t="s">
        <v>17</v>
      </c>
      <c r="C21" t="s">
        <v>17</v>
      </c>
      <c r="D21" t="s">
        <v>18</v>
      </c>
      <c r="E21" t="s">
        <v>18</v>
      </c>
      <c r="F21" t="s">
        <v>18</v>
      </c>
      <c r="G21" t="s">
        <v>19</v>
      </c>
      <c r="H21" t="s">
        <v>19</v>
      </c>
      <c r="I21" t="s">
        <v>19</v>
      </c>
      <c r="J21" t="s">
        <v>20</v>
      </c>
      <c r="K21" t="s">
        <v>20</v>
      </c>
      <c r="L21" t="s">
        <v>20</v>
      </c>
      <c r="M21" t="s">
        <v>21</v>
      </c>
    </row>
    <row r="22" spans="1:13" ht="13" x14ac:dyDescent="0.15">
      <c r="A22" t="s">
        <v>9</v>
      </c>
      <c r="B22" t="s">
        <v>22</v>
      </c>
      <c r="C22" t="s">
        <v>22</v>
      </c>
      <c r="D22" t="s">
        <v>23</v>
      </c>
      <c r="E22" t="s">
        <v>23</v>
      </c>
      <c r="F22" t="s">
        <v>23</v>
      </c>
      <c r="G22" t="s">
        <v>24</v>
      </c>
      <c r="H22" t="s">
        <v>24</v>
      </c>
      <c r="I22" t="s">
        <v>24</v>
      </c>
      <c r="J22" t="s">
        <v>25</v>
      </c>
      <c r="K22" t="s">
        <v>25</v>
      </c>
      <c r="L22" t="s">
        <v>25</v>
      </c>
      <c r="M22" t="s">
        <v>21</v>
      </c>
    </row>
    <row r="23" spans="1:13" ht="13" x14ac:dyDescent="0.15">
      <c r="A23" t="s">
        <v>10</v>
      </c>
      <c r="B23" t="s">
        <v>26</v>
      </c>
      <c r="C23" t="s">
        <v>26</v>
      </c>
      <c r="D23" t="s">
        <v>27</v>
      </c>
      <c r="E23" t="s">
        <v>27</v>
      </c>
      <c r="F23" t="s">
        <v>27</v>
      </c>
      <c r="G23" t="s">
        <v>28</v>
      </c>
      <c r="H23" t="s">
        <v>28</v>
      </c>
      <c r="I23" t="s">
        <v>28</v>
      </c>
      <c r="J23" t="s">
        <v>29</v>
      </c>
      <c r="K23" t="s">
        <v>29</v>
      </c>
      <c r="L23" t="s">
        <v>29</v>
      </c>
      <c r="M23" t="s">
        <v>21</v>
      </c>
    </row>
    <row r="24" spans="1:13" ht="13" x14ac:dyDescent="0.15">
      <c r="A24" t="s">
        <v>11</v>
      </c>
      <c r="B24" t="s">
        <v>30</v>
      </c>
      <c r="C24" t="s">
        <v>30</v>
      </c>
      <c r="D24" t="s">
        <v>31</v>
      </c>
      <c r="E24" t="s">
        <v>31</v>
      </c>
      <c r="F24" t="s">
        <v>31</v>
      </c>
      <c r="G24" t="s">
        <v>32</v>
      </c>
      <c r="H24" t="s">
        <v>32</v>
      </c>
      <c r="I24" t="s">
        <v>32</v>
      </c>
      <c r="J24" t="s">
        <v>33</v>
      </c>
      <c r="K24" t="s">
        <v>33</v>
      </c>
      <c r="L24" t="s">
        <v>33</v>
      </c>
      <c r="M24" t="s">
        <v>34</v>
      </c>
    </row>
    <row r="25" spans="1:13" ht="13" x14ac:dyDescent="0.15">
      <c r="A25" t="s">
        <v>12</v>
      </c>
      <c r="B25" t="s">
        <v>35</v>
      </c>
      <c r="C25" t="s">
        <v>35</v>
      </c>
      <c r="D25" t="s">
        <v>36</v>
      </c>
      <c r="E25" t="s">
        <v>36</v>
      </c>
      <c r="F25" t="s">
        <v>36</v>
      </c>
      <c r="G25" t="s">
        <v>37</v>
      </c>
      <c r="H25" t="s">
        <v>37</v>
      </c>
      <c r="I25" t="s">
        <v>37</v>
      </c>
      <c r="J25" t="s">
        <v>38</v>
      </c>
      <c r="K25" t="s">
        <v>38</v>
      </c>
      <c r="L25" t="s">
        <v>38</v>
      </c>
      <c r="M25" t="s">
        <v>34</v>
      </c>
    </row>
    <row r="26" spans="1:13" ht="13" x14ac:dyDescent="0.15">
      <c r="A26" t="s">
        <v>13</v>
      </c>
      <c r="B26" t="s">
        <v>39</v>
      </c>
      <c r="C26" t="s">
        <v>39</v>
      </c>
      <c r="D26" t="s">
        <v>40</v>
      </c>
      <c r="E26" t="s">
        <v>40</v>
      </c>
      <c r="F26" t="s">
        <v>40</v>
      </c>
      <c r="G26" t="s">
        <v>41</v>
      </c>
      <c r="H26" t="s">
        <v>41</v>
      </c>
      <c r="I26" t="s">
        <v>41</v>
      </c>
      <c r="J26" t="s">
        <v>42</v>
      </c>
      <c r="K26" t="s">
        <v>42</v>
      </c>
      <c r="L26" t="s">
        <v>42</v>
      </c>
      <c r="M26" t="s">
        <v>34</v>
      </c>
    </row>
    <row r="27" spans="1:13" ht="13" x14ac:dyDescent="0.15">
      <c r="A27" t="s">
        <v>14</v>
      </c>
      <c r="B27" t="s">
        <v>43</v>
      </c>
      <c r="C27" t="s">
        <v>43</v>
      </c>
      <c r="D27" t="s">
        <v>44</v>
      </c>
      <c r="E27" t="s">
        <v>44</v>
      </c>
      <c r="F27" t="s">
        <v>44</v>
      </c>
      <c r="G27" t="s">
        <v>45</v>
      </c>
      <c r="H27" t="s">
        <v>45</v>
      </c>
      <c r="I27" t="s">
        <v>45</v>
      </c>
      <c r="J27" t="s">
        <v>46</v>
      </c>
      <c r="K27" t="s">
        <v>46</v>
      </c>
      <c r="L27" t="s">
        <v>46</v>
      </c>
    </row>
    <row r="28" spans="1:13" ht="13" x14ac:dyDescent="0.15">
      <c r="A28" t="s">
        <v>15</v>
      </c>
      <c r="B28" t="s">
        <v>47</v>
      </c>
      <c r="C28" t="s">
        <v>47</v>
      </c>
      <c r="D28" t="s">
        <v>48</v>
      </c>
      <c r="E28" t="s">
        <v>48</v>
      </c>
      <c r="F28" t="s">
        <v>48</v>
      </c>
      <c r="G28" t="s">
        <v>49</v>
      </c>
      <c r="H28" t="s">
        <v>49</v>
      </c>
      <c r="I28" t="s">
        <v>49</v>
      </c>
      <c r="J28" t="s">
        <v>50</v>
      </c>
      <c r="K28" t="s">
        <v>50</v>
      </c>
      <c r="L28" t="s">
        <v>50</v>
      </c>
    </row>
    <row r="30" spans="1:13" ht="13" x14ac:dyDescent="0.15">
      <c r="A30" t="s">
        <v>51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ayout definitions"/>
  <dimension ref="A1:M33"/>
  <sheetViews>
    <sheetView workbookViewId="0"/>
  </sheetViews>
  <sheetFormatPr baseColWidth="10" defaultColWidth="9.1640625" defaultRowHeight="15" customHeight="1" x14ac:dyDescent="0.15"/>
  <sheetData>
    <row r="1" spans="1:13" ht="15" customHeight="1" x14ac:dyDescent="0.15">
      <c r="A1" t="s">
        <v>109</v>
      </c>
      <c r="B1" t="s">
        <v>6</v>
      </c>
    </row>
    <row r="2" spans="1:13" ht="15" customHeight="1" x14ac:dyDescent="0.15">
      <c r="A2" t="s">
        <v>151</v>
      </c>
      <c r="B2" t="s">
        <v>152</v>
      </c>
    </row>
    <row r="4" spans="1:13" ht="15" customHeight="1" x14ac:dyDescent="0.15">
      <c r="B4" s="20">
        <v>1</v>
      </c>
      <c r="C4" s="20">
        <v>2</v>
      </c>
      <c r="D4" s="20">
        <v>3</v>
      </c>
      <c r="E4" s="20">
        <v>4</v>
      </c>
      <c r="F4" s="20">
        <v>5</v>
      </c>
      <c r="G4" s="20">
        <v>6</v>
      </c>
      <c r="H4" s="20">
        <v>7</v>
      </c>
      <c r="I4" s="20">
        <v>8</v>
      </c>
      <c r="J4" s="20">
        <v>9</v>
      </c>
      <c r="K4" s="20">
        <v>10</v>
      </c>
      <c r="L4" s="20">
        <v>11</v>
      </c>
      <c r="M4" s="20">
        <v>12</v>
      </c>
    </row>
    <row r="5" spans="1:13" ht="15" customHeight="1" x14ac:dyDescent="0.15">
      <c r="A5" s="43" t="s">
        <v>8</v>
      </c>
      <c r="B5" s="21" t="s">
        <v>17</v>
      </c>
      <c r="C5" s="21" t="s">
        <v>17</v>
      </c>
      <c r="D5" s="22" t="s">
        <v>18</v>
      </c>
      <c r="E5" s="22" t="s">
        <v>18</v>
      </c>
      <c r="F5" s="22" t="s">
        <v>18</v>
      </c>
      <c r="G5" s="22" t="s">
        <v>19</v>
      </c>
      <c r="H5" s="22" t="s">
        <v>19</v>
      </c>
      <c r="I5" s="22" t="s">
        <v>19</v>
      </c>
      <c r="J5" s="22" t="s">
        <v>20</v>
      </c>
      <c r="K5" s="22" t="s">
        <v>20</v>
      </c>
      <c r="L5" s="22" t="s">
        <v>20</v>
      </c>
      <c r="M5" s="22" t="s">
        <v>21</v>
      </c>
    </row>
    <row r="6" spans="1:13" ht="15" customHeight="1" x14ac:dyDescent="0.15">
      <c r="A6" s="44"/>
      <c r="B6" s="23" t="s">
        <v>153</v>
      </c>
      <c r="C6" s="23" t="s">
        <v>153</v>
      </c>
      <c r="D6" s="24" t="s">
        <v>153</v>
      </c>
      <c r="E6" s="24" t="s">
        <v>153</v>
      </c>
      <c r="F6" s="24" t="s">
        <v>153</v>
      </c>
      <c r="G6" s="24" t="s">
        <v>153</v>
      </c>
      <c r="H6" s="24" t="s">
        <v>153</v>
      </c>
      <c r="I6" s="24" t="s">
        <v>153</v>
      </c>
      <c r="J6" s="24" t="s">
        <v>153</v>
      </c>
      <c r="K6" s="24" t="s">
        <v>153</v>
      </c>
      <c r="L6" s="24" t="s">
        <v>153</v>
      </c>
      <c r="M6" s="24" t="s">
        <v>153</v>
      </c>
    </row>
    <row r="7" spans="1:13" ht="15" customHeight="1" x14ac:dyDescent="0.15">
      <c r="A7" s="44"/>
      <c r="B7" s="25" t="s">
        <v>154</v>
      </c>
      <c r="C7" s="25" t="s">
        <v>154</v>
      </c>
      <c r="D7" s="26" t="s">
        <v>155</v>
      </c>
      <c r="E7" s="26" t="s">
        <v>155</v>
      </c>
      <c r="F7" s="26" t="s">
        <v>155</v>
      </c>
      <c r="G7" s="26" t="s">
        <v>155</v>
      </c>
      <c r="H7" s="26" t="s">
        <v>155</v>
      </c>
      <c r="I7" s="26" t="s">
        <v>155</v>
      </c>
      <c r="J7" s="26" t="s">
        <v>155</v>
      </c>
      <c r="K7" s="26" t="s">
        <v>155</v>
      </c>
      <c r="L7" s="26" t="s">
        <v>155</v>
      </c>
      <c r="M7" s="26" t="s">
        <v>155</v>
      </c>
    </row>
    <row r="8" spans="1:13" ht="15" customHeight="1" x14ac:dyDescent="0.15">
      <c r="A8" s="43" t="s">
        <v>9</v>
      </c>
      <c r="B8" s="21" t="s">
        <v>22</v>
      </c>
      <c r="C8" s="21" t="s">
        <v>22</v>
      </c>
      <c r="D8" s="22" t="s">
        <v>23</v>
      </c>
      <c r="E8" s="22" t="s">
        <v>23</v>
      </c>
      <c r="F8" s="22" t="s">
        <v>23</v>
      </c>
      <c r="G8" s="22" t="s">
        <v>24</v>
      </c>
      <c r="H8" s="22" t="s">
        <v>24</v>
      </c>
      <c r="I8" s="22" t="s">
        <v>24</v>
      </c>
      <c r="J8" s="22" t="s">
        <v>25</v>
      </c>
      <c r="K8" s="22" t="s">
        <v>25</v>
      </c>
      <c r="L8" s="22" t="s">
        <v>25</v>
      </c>
      <c r="M8" s="22" t="s">
        <v>21</v>
      </c>
    </row>
    <row r="9" spans="1:13" ht="15" customHeight="1" x14ac:dyDescent="0.15">
      <c r="A9" s="44"/>
      <c r="B9" s="23" t="s">
        <v>153</v>
      </c>
      <c r="C9" s="23" t="s">
        <v>153</v>
      </c>
      <c r="D9" s="24" t="s">
        <v>153</v>
      </c>
      <c r="E9" s="24" t="s">
        <v>153</v>
      </c>
      <c r="F9" s="24" t="s">
        <v>153</v>
      </c>
      <c r="G9" s="24" t="s">
        <v>153</v>
      </c>
      <c r="H9" s="24" t="s">
        <v>153</v>
      </c>
      <c r="I9" s="24" t="s">
        <v>153</v>
      </c>
      <c r="J9" s="24" t="s">
        <v>153</v>
      </c>
      <c r="K9" s="24" t="s">
        <v>153</v>
      </c>
      <c r="L9" s="24" t="s">
        <v>153</v>
      </c>
      <c r="M9" s="24" t="s">
        <v>153</v>
      </c>
    </row>
    <row r="10" spans="1:13" ht="15" customHeight="1" x14ac:dyDescent="0.15">
      <c r="A10" s="44"/>
      <c r="B10" s="25" t="s">
        <v>156</v>
      </c>
      <c r="C10" s="25" t="s">
        <v>156</v>
      </c>
      <c r="D10" s="26" t="s">
        <v>155</v>
      </c>
      <c r="E10" s="26" t="s">
        <v>155</v>
      </c>
      <c r="F10" s="26" t="s">
        <v>155</v>
      </c>
      <c r="G10" s="26" t="s">
        <v>155</v>
      </c>
      <c r="H10" s="26" t="s">
        <v>155</v>
      </c>
      <c r="I10" s="26" t="s">
        <v>155</v>
      </c>
      <c r="J10" s="26" t="s">
        <v>155</v>
      </c>
      <c r="K10" s="26" t="s">
        <v>155</v>
      </c>
      <c r="L10" s="26" t="s">
        <v>155</v>
      </c>
      <c r="M10" s="26" t="s">
        <v>155</v>
      </c>
    </row>
    <row r="11" spans="1:13" ht="15" customHeight="1" x14ac:dyDescent="0.15">
      <c r="A11" s="43" t="s">
        <v>10</v>
      </c>
      <c r="B11" s="21" t="s">
        <v>26</v>
      </c>
      <c r="C11" s="21" t="s">
        <v>26</v>
      </c>
      <c r="D11" s="22" t="s">
        <v>27</v>
      </c>
      <c r="E11" s="22" t="s">
        <v>27</v>
      </c>
      <c r="F11" s="22" t="s">
        <v>27</v>
      </c>
      <c r="G11" s="22" t="s">
        <v>28</v>
      </c>
      <c r="H11" s="22" t="s">
        <v>28</v>
      </c>
      <c r="I11" s="22" t="s">
        <v>28</v>
      </c>
      <c r="J11" s="22" t="s">
        <v>29</v>
      </c>
      <c r="K11" s="22" t="s">
        <v>29</v>
      </c>
      <c r="L11" s="22" t="s">
        <v>29</v>
      </c>
      <c r="M11" s="22" t="s">
        <v>21</v>
      </c>
    </row>
    <row r="12" spans="1:13" ht="15" customHeight="1" x14ac:dyDescent="0.15">
      <c r="A12" s="44"/>
      <c r="B12" s="23" t="s">
        <v>153</v>
      </c>
      <c r="C12" s="23" t="s">
        <v>153</v>
      </c>
      <c r="D12" s="24" t="s">
        <v>153</v>
      </c>
      <c r="E12" s="24" t="s">
        <v>153</v>
      </c>
      <c r="F12" s="24" t="s">
        <v>153</v>
      </c>
      <c r="G12" s="24" t="s">
        <v>153</v>
      </c>
      <c r="H12" s="24" t="s">
        <v>153</v>
      </c>
      <c r="I12" s="24" t="s">
        <v>153</v>
      </c>
      <c r="J12" s="24" t="s">
        <v>153</v>
      </c>
      <c r="K12" s="24" t="s">
        <v>153</v>
      </c>
      <c r="L12" s="24" t="s">
        <v>153</v>
      </c>
      <c r="M12" s="24" t="s">
        <v>153</v>
      </c>
    </row>
    <row r="13" spans="1:13" ht="15" customHeight="1" x14ac:dyDescent="0.15">
      <c r="A13" s="44"/>
      <c r="B13" s="25" t="s">
        <v>157</v>
      </c>
      <c r="C13" s="25" t="s">
        <v>157</v>
      </c>
      <c r="D13" s="26" t="s">
        <v>155</v>
      </c>
      <c r="E13" s="26" t="s">
        <v>155</v>
      </c>
      <c r="F13" s="26" t="s">
        <v>155</v>
      </c>
      <c r="G13" s="26" t="s">
        <v>155</v>
      </c>
      <c r="H13" s="26" t="s">
        <v>155</v>
      </c>
      <c r="I13" s="26" t="s">
        <v>155</v>
      </c>
      <c r="J13" s="26" t="s">
        <v>155</v>
      </c>
      <c r="K13" s="26" t="s">
        <v>155</v>
      </c>
      <c r="L13" s="26" t="s">
        <v>155</v>
      </c>
      <c r="M13" s="26" t="s">
        <v>155</v>
      </c>
    </row>
    <row r="14" spans="1:13" ht="15" customHeight="1" x14ac:dyDescent="0.15">
      <c r="A14" s="43" t="s">
        <v>11</v>
      </c>
      <c r="B14" s="21" t="s">
        <v>30</v>
      </c>
      <c r="C14" s="21" t="s">
        <v>30</v>
      </c>
      <c r="D14" s="22" t="s">
        <v>31</v>
      </c>
      <c r="E14" s="22" t="s">
        <v>31</v>
      </c>
      <c r="F14" s="22" t="s">
        <v>31</v>
      </c>
      <c r="G14" s="22" t="s">
        <v>32</v>
      </c>
      <c r="H14" s="22" t="s">
        <v>32</v>
      </c>
      <c r="I14" s="22" t="s">
        <v>32</v>
      </c>
      <c r="J14" s="22" t="s">
        <v>33</v>
      </c>
      <c r="K14" s="22" t="s">
        <v>33</v>
      </c>
      <c r="L14" s="22" t="s">
        <v>33</v>
      </c>
      <c r="M14" s="22" t="s">
        <v>34</v>
      </c>
    </row>
    <row r="15" spans="1:13" ht="15" customHeight="1" x14ac:dyDescent="0.15">
      <c r="A15" s="44"/>
      <c r="B15" s="23" t="s">
        <v>153</v>
      </c>
      <c r="C15" s="23" t="s">
        <v>153</v>
      </c>
      <c r="D15" s="24" t="s">
        <v>153</v>
      </c>
      <c r="E15" s="24" t="s">
        <v>153</v>
      </c>
      <c r="F15" s="24" t="s">
        <v>153</v>
      </c>
      <c r="G15" s="24" t="s">
        <v>153</v>
      </c>
      <c r="H15" s="24" t="s">
        <v>153</v>
      </c>
      <c r="I15" s="24" t="s">
        <v>153</v>
      </c>
      <c r="J15" s="24" t="s">
        <v>153</v>
      </c>
      <c r="K15" s="24" t="s">
        <v>153</v>
      </c>
      <c r="L15" s="24" t="s">
        <v>153</v>
      </c>
      <c r="M15" s="24" t="s">
        <v>153</v>
      </c>
    </row>
    <row r="16" spans="1:13" ht="15" customHeight="1" x14ac:dyDescent="0.15">
      <c r="A16" s="44"/>
      <c r="B16" s="25" t="s">
        <v>158</v>
      </c>
      <c r="C16" s="25" t="s">
        <v>158</v>
      </c>
      <c r="D16" s="26" t="s">
        <v>155</v>
      </c>
      <c r="E16" s="26" t="s">
        <v>155</v>
      </c>
      <c r="F16" s="26" t="s">
        <v>155</v>
      </c>
      <c r="G16" s="26" t="s">
        <v>155</v>
      </c>
      <c r="H16" s="26" t="s">
        <v>155</v>
      </c>
      <c r="I16" s="26" t="s">
        <v>155</v>
      </c>
      <c r="J16" s="26" t="s">
        <v>155</v>
      </c>
      <c r="K16" s="26" t="s">
        <v>155</v>
      </c>
      <c r="L16" s="26" t="s">
        <v>155</v>
      </c>
      <c r="M16" s="26" t="s">
        <v>155</v>
      </c>
    </row>
    <row r="17" spans="1:13" ht="15" customHeight="1" x14ac:dyDescent="0.15">
      <c r="A17" s="43" t="s">
        <v>12</v>
      </c>
      <c r="B17" s="21" t="s">
        <v>35</v>
      </c>
      <c r="C17" s="21" t="s">
        <v>35</v>
      </c>
      <c r="D17" s="22" t="s">
        <v>36</v>
      </c>
      <c r="E17" s="22" t="s">
        <v>36</v>
      </c>
      <c r="F17" s="22" t="s">
        <v>36</v>
      </c>
      <c r="G17" s="22" t="s">
        <v>37</v>
      </c>
      <c r="H17" s="22" t="s">
        <v>37</v>
      </c>
      <c r="I17" s="22" t="s">
        <v>37</v>
      </c>
      <c r="J17" s="22" t="s">
        <v>38</v>
      </c>
      <c r="K17" s="22" t="s">
        <v>38</v>
      </c>
      <c r="L17" s="22" t="s">
        <v>38</v>
      </c>
      <c r="M17" s="22" t="s">
        <v>34</v>
      </c>
    </row>
    <row r="18" spans="1:13" ht="15" customHeight="1" x14ac:dyDescent="0.15">
      <c r="A18" s="44"/>
      <c r="B18" s="23" t="s">
        <v>153</v>
      </c>
      <c r="C18" s="23" t="s">
        <v>153</v>
      </c>
      <c r="D18" s="24" t="s">
        <v>153</v>
      </c>
      <c r="E18" s="24" t="s">
        <v>153</v>
      </c>
      <c r="F18" s="24" t="s">
        <v>153</v>
      </c>
      <c r="G18" s="24" t="s">
        <v>153</v>
      </c>
      <c r="H18" s="24" t="s">
        <v>153</v>
      </c>
      <c r="I18" s="24" t="s">
        <v>153</v>
      </c>
      <c r="J18" s="24" t="s">
        <v>153</v>
      </c>
      <c r="K18" s="24" t="s">
        <v>153</v>
      </c>
      <c r="L18" s="24" t="s">
        <v>153</v>
      </c>
      <c r="M18" s="24" t="s">
        <v>153</v>
      </c>
    </row>
    <row r="19" spans="1:13" ht="13" x14ac:dyDescent="0.15">
      <c r="A19" s="44"/>
      <c r="B19" s="25" t="s">
        <v>159</v>
      </c>
      <c r="C19" s="25" t="s">
        <v>159</v>
      </c>
      <c r="D19" s="26" t="s">
        <v>155</v>
      </c>
      <c r="E19" s="26" t="s">
        <v>155</v>
      </c>
      <c r="F19" s="26" t="s">
        <v>155</v>
      </c>
      <c r="G19" s="26" t="s">
        <v>155</v>
      </c>
      <c r="H19" s="26" t="s">
        <v>155</v>
      </c>
      <c r="I19" s="26" t="s">
        <v>155</v>
      </c>
      <c r="J19" s="26" t="s">
        <v>155</v>
      </c>
      <c r="K19" s="26" t="s">
        <v>155</v>
      </c>
      <c r="L19" s="26" t="s">
        <v>155</v>
      </c>
      <c r="M19" s="26" t="s">
        <v>155</v>
      </c>
    </row>
    <row r="20" spans="1:13" ht="13" x14ac:dyDescent="0.15">
      <c r="A20" s="43" t="s">
        <v>13</v>
      </c>
      <c r="B20" s="21" t="s">
        <v>39</v>
      </c>
      <c r="C20" s="21" t="s">
        <v>39</v>
      </c>
      <c r="D20" s="22" t="s">
        <v>40</v>
      </c>
      <c r="E20" s="22" t="s">
        <v>40</v>
      </c>
      <c r="F20" s="22" t="s">
        <v>40</v>
      </c>
      <c r="G20" s="22" t="s">
        <v>41</v>
      </c>
      <c r="H20" s="22" t="s">
        <v>41</v>
      </c>
      <c r="I20" s="22" t="s">
        <v>41</v>
      </c>
      <c r="J20" s="22" t="s">
        <v>42</v>
      </c>
      <c r="K20" s="22" t="s">
        <v>42</v>
      </c>
      <c r="L20" s="22" t="s">
        <v>42</v>
      </c>
      <c r="M20" s="22" t="s">
        <v>34</v>
      </c>
    </row>
    <row r="21" spans="1:13" ht="13" x14ac:dyDescent="0.15">
      <c r="A21" s="44"/>
      <c r="B21" s="23" t="s">
        <v>153</v>
      </c>
      <c r="C21" s="23" t="s">
        <v>153</v>
      </c>
      <c r="D21" s="24" t="s">
        <v>153</v>
      </c>
      <c r="E21" s="24" t="s">
        <v>153</v>
      </c>
      <c r="F21" s="24" t="s">
        <v>153</v>
      </c>
      <c r="G21" s="24" t="s">
        <v>153</v>
      </c>
      <c r="H21" s="24" t="s">
        <v>153</v>
      </c>
      <c r="I21" s="24" t="s">
        <v>153</v>
      </c>
      <c r="J21" s="24" t="s">
        <v>153</v>
      </c>
      <c r="K21" s="24" t="s">
        <v>153</v>
      </c>
      <c r="L21" s="24" t="s">
        <v>153</v>
      </c>
      <c r="M21" s="24" t="s">
        <v>153</v>
      </c>
    </row>
    <row r="22" spans="1:13" ht="13" x14ac:dyDescent="0.15">
      <c r="A22" s="44"/>
      <c r="B22" s="25" t="s">
        <v>160</v>
      </c>
      <c r="C22" s="25" t="s">
        <v>160</v>
      </c>
      <c r="D22" s="26" t="s">
        <v>155</v>
      </c>
      <c r="E22" s="26" t="s">
        <v>155</v>
      </c>
      <c r="F22" s="26" t="s">
        <v>155</v>
      </c>
      <c r="G22" s="26" t="s">
        <v>155</v>
      </c>
      <c r="H22" s="26" t="s">
        <v>155</v>
      </c>
      <c r="I22" s="26" t="s">
        <v>155</v>
      </c>
      <c r="J22" s="26" t="s">
        <v>155</v>
      </c>
      <c r="K22" s="26" t="s">
        <v>155</v>
      </c>
      <c r="L22" s="26" t="s">
        <v>155</v>
      </c>
      <c r="M22" s="26" t="s">
        <v>155</v>
      </c>
    </row>
    <row r="23" spans="1:13" ht="13" x14ac:dyDescent="0.15">
      <c r="A23" s="43" t="s">
        <v>14</v>
      </c>
      <c r="B23" s="21" t="s">
        <v>43</v>
      </c>
      <c r="C23" s="21" t="s">
        <v>43</v>
      </c>
      <c r="D23" s="22" t="s">
        <v>44</v>
      </c>
      <c r="E23" s="22" t="s">
        <v>44</v>
      </c>
      <c r="F23" s="22" t="s">
        <v>44</v>
      </c>
      <c r="G23" s="22" t="s">
        <v>45</v>
      </c>
      <c r="H23" s="22" t="s">
        <v>45</v>
      </c>
      <c r="I23" s="22" t="s">
        <v>45</v>
      </c>
      <c r="J23" s="22" t="s">
        <v>46</v>
      </c>
      <c r="K23" s="22" t="s">
        <v>46</v>
      </c>
      <c r="L23" s="22" t="s">
        <v>46</v>
      </c>
      <c r="M23" s="44"/>
    </row>
    <row r="24" spans="1:13" ht="13" x14ac:dyDescent="0.15">
      <c r="A24" s="44"/>
      <c r="B24" s="23" t="s">
        <v>153</v>
      </c>
      <c r="C24" s="23" t="s">
        <v>153</v>
      </c>
      <c r="D24" s="24" t="s">
        <v>153</v>
      </c>
      <c r="E24" s="24" t="s">
        <v>153</v>
      </c>
      <c r="F24" s="24" t="s">
        <v>153</v>
      </c>
      <c r="G24" s="24" t="s">
        <v>153</v>
      </c>
      <c r="H24" s="24" t="s">
        <v>153</v>
      </c>
      <c r="I24" s="24" t="s">
        <v>153</v>
      </c>
      <c r="J24" s="24" t="s">
        <v>153</v>
      </c>
      <c r="K24" s="24" t="s">
        <v>153</v>
      </c>
      <c r="L24" s="24" t="s">
        <v>153</v>
      </c>
      <c r="M24" s="44"/>
    </row>
    <row r="25" spans="1:13" ht="13" x14ac:dyDescent="0.15">
      <c r="A25" s="44"/>
      <c r="B25" s="25" t="s">
        <v>161</v>
      </c>
      <c r="C25" s="25" t="s">
        <v>161</v>
      </c>
      <c r="D25" s="26" t="s">
        <v>155</v>
      </c>
      <c r="E25" s="26" t="s">
        <v>155</v>
      </c>
      <c r="F25" s="26" t="s">
        <v>155</v>
      </c>
      <c r="G25" s="26" t="s">
        <v>155</v>
      </c>
      <c r="H25" s="26" t="s">
        <v>155</v>
      </c>
      <c r="I25" s="26" t="s">
        <v>155</v>
      </c>
      <c r="J25" s="26" t="s">
        <v>155</v>
      </c>
      <c r="K25" s="26" t="s">
        <v>155</v>
      </c>
      <c r="L25" s="26" t="s">
        <v>155</v>
      </c>
      <c r="M25" s="44"/>
    </row>
    <row r="26" spans="1:13" ht="13" x14ac:dyDescent="0.15">
      <c r="A26" s="43" t="s">
        <v>15</v>
      </c>
      <c r="B26" s="27" t="s">
        <v>47</v>
      </c>
      <c r="C26" s="27" t="s">
        <v>47</v>
      </c>
      <c r="D26" s="22" t="s">
        <v>48</v>
      </c>
      <c r="E26" s="22" t="s">
        <v>48</v>
      </c>
      <c r="F26" s="22" t="s">
        <v>48</v>
      </c>
      <c r="G26" s="22" t="s">
        <v>49</v>
      </c>
      <c r="H26" s="22" t="s">
        <v>49</v>
      </c>
      <c r="I26" s="22" t="s">
        <v>49</v>
      </c>
      <c r="J26" s="22" t="s">
        <v>50</v>
      </c>
      <c r="K26" s="22" t="s">
        <v>50</v>
      </c>
      <c r="L26" s="22" t="s">
        <v>50</v>
      </c>
      <c r="M26" s="44"/>
    </row>
    <row r="27" spans="1:13" ht="13" x14ac:dyDescent="0.15">
      <c r="A27" s="44"/>
      <c r="B27" s="28" t="s">
        <v>153</v>
      </c>
      <c r="C27" s="28" t="s">
        <v>153</v>
      </c>
      <c r="D27" s="24" t="s">
        <v>153</v>
      </c>
      <c r="E27" s="24" t="s">
        <v>153</v>
      </c>
      <c r="F27" s="24" t="s">
        <v>153</v>
      </c>
      <c r="G27" s="24" t="s">
        <v>153</v>
      </c>
      <c r="H27" s="24" t="s">
        <v>153</v>
      </c>
      <c r="I27" s="24" t="s">
        <v>153</v>
      </c>
      <c r="J27" s="24" t="s">
        <v>153</v>
      </c>
      <c r="K27" s="24" t="s">
        <v>153</v>
      </c>
      <c r="L27" s="24" t="s">
        <v>153</v>
      </c>
      <c r="M27" s="44"/>
    </row>
    <row r="28" spans="1:13" ht="13" x14ac:dyDescent="0.15">
      <c r="A28" s="44"/>
      <c r="B28" s="29"/>
      <c r="C28" s="29"/>
      <c r="D28" s="26" t="s">
        <v>155</v>
      </c>
      <c r="E28" s="26" t="s">
        <v>155</v>
      </c>
      <c r="F28" s="26" t="s">
        <v>155</v>
      </c>
      <c r="G28" s="26" t="s">
        <v>155</v>
      </c>
      <c r="H28" s="26" t="s">
        <v>155</v>
      </c>
      <c r="I28" s="26" t="s">
        <v>155</v>
      </c>
      <c r="J28" s="26" t="s">
        <v>155</v>
      </c>
      <c r="K28" s="26" t="s">
        <v>155</v>
      </c>
      <c r="L28" s="26" t="s">
        <v>155</v>
      </c>
      <c r="M28" s="44"/>
    </row>
    <row r="33" spans="1:1" ht="13" x14ac:dyDescent="0.15">
      <c r="A33" t="s">
        <v>3</v>
      </c>
    </row>
  </sheetData>
  <mergeCells count="10">
    <mergeCell ref="A5:A7"/>
    <mergeCell ref="A8:A10"/>
    <mergeCell ref="A11:A13"/>
    <mergeCell ref="A14:A16"/>
    <mergeCell ref="A17:A19"/>
    <mergeCell ref="A20:A22"/>
    <mergeCell ref="A23:A25"/>
    <mergeCell ref="A26:A28"/>
    <mergeCell ref="M23:M25"/>
    <mergeCell ref="M26:M28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tandard Curve 1_02"/>
  <dimension ref="A1:M103"/>
  <sheetViews>
    <sheetView workbookViewId="0"/>
  </sheetViews>
  <sheetFormatPr baseColWidth="10" defaultColWidth="9.1640625" defaultRowHeight="15" customHeight="1" x14ac:dyDescent="0.15"/>
  <cols>
    <col min="1" max="1" width="32.83203125" customWidth="1"/>
    <col min="2" max="2" width="12" customWidth="1"/>
    <col min="3" max="3" width="9" customWidth="1"/>
    <col min="4" max="4" width="14" customWidth="1"/>
    <col min="5" max="5" width="8.6640625" customWidth="1"/>
    <col min="6" max="6" width="12.1640625" customWidth="1"/>
    <col min="7" max="7" width="11.5" customWidth="1"/>
    <col min="8" max="13" width="8.6640625" customWidth="1"/>
  </cols>
  <sheetData>
    <row r="1" spans="1:1" ht="15" customHeight="1" x14ac:dyDescent="0.15">
      <c r="A1" t="s">
        <v>0</v>
      </c>
    </row>
    <row r="2" spans="1:1" ht="15" customHeight="1" x14ac:dyDescent="0.15">
      <c r="A2" t="s">
        <v>1</v>
      </c>
    </row>
    <row r="3" spans="1:1" ht="15" customHeight="1" x14ac:dyDescent="0.15">
      <c r="A3" t="s">
        <v>2</v>
      </c>
    </row>
    <row r="4" spans="1:1" ht="15" customHeight="1" x14ac:dyDescent="0.15">
      <c r="A4" t="s">
        <v>3</v>
      </c>
    </row>
    <row r="5" spans="1:1" ht="15" customHeight="1" x14ac:dyDescent="0.15">
      <c r="A5" t="s">
        <v>52</v>
      </c>
    </row>
    <row r="7" spans="1:1" ht="15" customHeight="1" x14ac:dyDescent="0.15">
      <c r="A7" t="s">
        <v>53</v>
      </c>
    </row>
    <row r="8" spans="1:1" ht="15" customHeight="1" x14ac:dyDescent="0.15">
      <c r="A8" t="s">
        <v>54</v>
      </c>
    </row>
    <row r="9" spans="1:1" ht="15" customHeight="1" x14ac:dyDescent="0.15">
      <c r="A9" t="s">
        <v>55</v>
      </c>
    </row>
    <row r="10" spans="1:1" ht="15" customHeight="1" x14ac:dyDescent="0.15">
      <c r="A10" t="s">
        <v>56</v>
      </c>
    </row>
    <row r="11" spans="1:1" ht="15" customHeight="1" x14ac:dyDescent="0.15">
      <c r="A11" t="s">
        <v>57</v>
      </c>
    </row>
    <row r="12" spans="1:1" ht="15" customHeight="1" x14ac:dyDescent="0.15">
      <c r="A12" t="s">
        <v>5</v>
      </c>
    </row>
    <row r="13" spans="1:1" ht="15" customHeight="1" x14ac:dyDescent="0.15">
      <c r="A13" t="s">
        <v>58</v>
      </c>
    </row>
    <row r="14" spans="1:1" ht="15" customHeight="1" x14ac:dyDescent="0.15">
      <c r="A14" t="s">
        <v>59</v>
      </c>
    </row>
    <row r="15" spans="1:1" ht="15" customHeight="1" x14ac:dyDescent="0.15">
      <c r="A15" t="s">
        <v>3</v>
      </c>
    </row>
    <row r="17" spans="1:1" ht="15" customHeight="1" x14ac:dyDescent="0.15">
      <c r="A17" t="s">
        <v>3</v>
      </c>
    </row>
    <row r="19" spans="1:1" ht="13" x14ac:dyDescent="0.15"/>
    <row r="20" spans="1:1" ht="13" x14ac:dyDescent="0.15"/>
    <row r="21" spans="1:1" ht="13" x14ac:dyDescent="0.15"/>
    <row r="22" spans="1:1" ht="13" x14ac:dyDescent="0.15"/>
    <row r="23" spans="1:1" ht="13" x14ac:dyDescent="0.15"/>
    <row r="24" spans="1:1" ht="13" x14ac:dyDescent="0.15"/>
    <row r="25" spans="1:1" ht="13" x14ac:dyDescent="0.15"/>
    <row r="26" spans="1:1" ht="13" x14ac:dyDescent="0.15"/>
    <row r="27" spans="1:1" ht="13" x14ac:dyDescent="0.15"/>
    <row r="28" spans="1:1" ht="13" x14ac:dyDescent="0.15"/>
    <row r="29" spans="1:1" ht="13" x14ac:dyDescent="0.15"/>
    <row r="30" spans="1:1" ht="13" x14ac:dyDescent="0.15"/>
    <row r="31" spans="1:1" ht="13" x14ac:dyDescent="0.15"/>
    <row r="32" spans="1:1" ht="13" x14ac:dyDescent="0.15"/>
    <row r="33" spans="1:7" ht="13" x14ac:dyDescent="0.15"/>
    <row r="34" spans="1:7" ht="13" x14ac:dyDescent="0.15"/>
    <row r="35" spans="1:7" ht="13" x14ac:dyDescent="0.15"/>
    <row r="36" spans="1:7" ht="13" x14ac:dyDescent="0.15"/>
    <row r="37" spans="1:7" ht="13" x14ac:dyDescent="0.15"/>
    <row r="38" spans="1:7" ht="13" x14ac:dyDescent="0.15">
      <c r="A38" t="s">
        <v>60</v>
      </c>
    </row>
    <row r="39" spans="1:7" ht="13" x14ac:dyDescent="0.15"/>
    <row r="40" spans="1:7" ht="13" x14ac:dyDescent="0.15">
      <c r="A40" t="s">
        <v>61</v>
      </c>
    </row>
    <row r="41" spans="1:7" ht="13" x14ac:dyDescent="0.15">
      <c r="A41" t="s">
        <v>62</v>
      </c>
    </row>
    <row r="42" spans="1:7" ht="13" x14ac:dyDescent="0.15">
      <c r="A42" t="s">
        <v>63</v>
      </c>
      <c r="B42" s="4">
        <v>2.9409800000000002E-3</v>
      </c>
    </row>
    <row r="43" spans="1:7" ht="13" x14ac:dyDescent="0.15">
      <c r="A43" t="s">
        <v>64</v>
      </c>
      <c r="B43" s="5">
        <v>8.4503800000000004E-2</v>
      </c>
    </row>
    <row r="44" spans="1:7" ht="13" x14ac:dyDescent="0.15"/>
    <row r="45" spans="1:7" ht="13" x14ac:dyDescent="0.15">
      <c r="A45" t="s">
        <v>65</v>
      </c>
    </row>
    <row r="46" spans="1:7" ht="13" x14ac:dyDescent="0.15">
      <c r="A46" t="s">
        <v>3</v>
      </c>
    </row>
    <row r="47" spans="1:7" ht="13" x14ac:dyDescent="0.15">
      <c r="A47" t="s">
        <v>66</v>
      </c>
      <c r="B47" t="s">
        <v>16</v>
      </c>
      <c r="C47" t="s">
        <v>67</v>
      </c>
      <c r="D47" t="s">
        <v>68</v>
      </c>
      <c r="E47" t="s">
        <v>69</v>
      </c>
      <c r="F47" t="s">
        <v>70</v>
      </c>
      <c r="G47" t="s">
        <v>71</v>
      </c>
    </row>
    <row r="48" spans="1:7" ht="13" x14ac:dyDescent="0.15">
      <c r="A48" t="s">
        <v>72</v>
      </c>
      <c r="B48" t="s">
        <v>17</v>
      </c>
      <c r="C48" s="6">
        <v>400</v>
      </c>
      <c r="D48" s="7">
        <v>1.2150000000000001</v>
      </c>
      <c r="E48" s="7">
        <v>5.3360000000000003</v>
      </c>
      <c r="F48" s="7">
        <v>1.2609999999999999</v>
      </c>
      <c r="G48" s="8">
        <v>-4.5749999999999999E-2</v>
      </c>
    </row>
    <row r="49" spans="1:7" ht="13" x14ac:dyDescent="0.15">
      <c r="A49" t="s">
        <v>73</v>
      </c>
      <c r="B49" t="s">
        <v>17</v>
      </c>
      <c r="C49" s="6">
        <v>400</v>
      </c>
      <c r="D49" s="7">
        <v>1.169</v>
      </c>
      <c r="F49" s="7">
        <v>1.2609999999999999</v>
      </c>
      <c r="G49" s="8">
        <v>-9.1600000000000001E-2</v>
      </c>
    </row>
    <row r="50" spans="1:7" ht="13" x14ac:dyDescent="0.15">
      <c r="A50" t="s">
        <v>74</v>
      </c>
      <c r="B50" t="s">
        <v>17</v>
      </c>
      <c r="C50" s="6">
        <v>400</v>
      </c>
      <c r="D50" s="7">
        <v>1.2609999999999999</v>
      </c>
      <c r="F50" s="7">
        <v>1.2609999999999999</v>
      </c>
      <c r="G50" s="5">
        <v>1.033E-4</v>
      </c>
    </row>
    <row r="51" spans="1:7" ht="13" x14ac:dyDescent="0.15">
      <c r="A51" t="s">
        <v>72</v>
      </c>
      <c r="B51" t="s">
        <v>22</v>
      </c>
      <c r="C51" s="6">
        <v>200</v>
      </c>
      <c r="D51" s="9">
        <v>0.76280000000000003</v>
      </c>
      <c r="E51" s="10">
        <v>14.29</v>
      </c>
      <c r="F51" s="9">
        <v>0.67269999999999996</v>
      </c>
      <c r="G51" s="8">
        <v>9.01E-2</v>
      </c>
    </row>
    <row r="52" spans="1:7" ht="13" x14ac:dyDescent="0.15">
      <c r="A52" t="s">
        <v>75</v>
      </c>
      <c r="B52" t="s">
        <v>22</v>
      </c>
      <c r="C52" s="6">
        <v>200</v>
      </c>
      <c r="D52" s="9">
        <v>0.83989999999999998</v>
      </c>
      <c r="F52" s="9">
        <v>0.67269999999999996</v>
      </c>
      <c r="G52" s="9">
        <v>0.16719999999999999</v>
      </c>
    </row>
    <row r="53" spans="1:7" ht="13" x14ac:dyDescent="0.15">
      <c r="A53" t="s">
        <v>76</v>
      </c>
      <c r="B53" t="s">
        <v>22</v>
      </c>
      <c r="C53" s="6">
        <v>200</v>
      </c>
      <c r="D53" s="9">
        <v>0.68569999999999998</v>
      </c>
      <c r="F53" s="9">
        <v>0.67269999999999996</v>
      </c>
      <c r="G53" s="8">
        <v>1.2999999999999999E-2</v>
      </c>
    </row>
    <row r="54" spans="1:7" ht="13" x14ac:dyDescent="0.15">
      <c r="A54" t="s">
        <v>72</v>
      </c>
      <c r="B54" t="s">
        <v>26</v>
      </c>
      <c r="C54" s="6">
        <v>100</v>
      </c>
      <c r="D54" s="9">
        <v>0.37819999999999998</v>
      </c>
      <c r="E54" s="7">
        <v>5.7960000000000003</v>
      </c>
      <c r="F54" s="9">
        <v>0.37859999999999999</v>
      </c>
      <c r="G54" s="5">
        <v>-4.0200000000000001E-4</v>
      </c>
    </row>
    <row r="55" spans="1:7" ht="13" x14ac:dyDescent="0.15">
      <c r="A55" t="s">
        <v>77</v>
      </c>
      <c r="B55" t="s">
        <v>26</v>
      </c>
      <c r="C55" s="6">
        <v>100</v>
      </c>
      <c r="D55" s="9">
        <v>0.39369999999999999</v>
      </c>
      <c r="F55" s="9">
        <v>0.37859999999999999</v>
      </c>
      <c r="G55" s="8">
        <v>1.5100000000000001E-2</v>
      </c>
    </row>
    <row r="56" spans="1:7" ht="13" x14ac:dyDescent="0.15">
      <c r="A56" t="s">
        <v>78</v>
      </c>
      <c r="B56" t="s">
        <v>26</v>
      </c>
      <c r="C56" s="6">
        <v>100</v>
      </c>
      <c r="D56" s="9">
        <v>0.36270000000000002</v>
      </c>
      <c r="F56" s="9">
        <v>0.37859999999999999</v>
      </c>
      <c r="G56" s="8">
        <v>-1.5900000000000001E-2</v>
      </c>
    </row>
    <row r="57" spans="1:7" ht="13" x14ac:dyDescent="0.15">
      <c r="A57" t="s">
        <v>72</v>
      </c>
      <c r="B57" t="s">
        <v>30</v>
      </c>
      <c r="C57" s="10">
        <v>50</v>
      </c>
      <c r="D57" s="9">
        <v>0.2455</v>
      </c>
      <c r="E57" s="10">
        <v>18.98</v>
      </c>
      <c r="F57" s="9">
        <v>0.2316</v>
      </c>
      <c r="G57" s="8">
        <v>1.3899999999999999E-2</v>
      </c>
    </row>
    <row r="58" spans="1:7" ht="13" x14ac:dyDescent="0.15">
      <c r="A58" t="s">
        <v>79</v>
      </c>
      <c r="B58" t="s">
        <v>30</v>
      </c>
      <c r="C58" s="10">
        <v>50</v>
      </c>
      <c r="D58" s="9">
        <v>0.27839999999999998</v>
      </c>
      <c r="F58" s="9">
        <v>0.2316</v>
      </c>
      <c r="G58" s="8">
        <v>4.6850000000000003E-2</v>
      </c>
    </row>
    <row r="59" spans="1:7" ht="13" x14ac:dyDescent="0.15">
      <c r="A59" t="s">
        <v>80</v>
      </c>
      <c r="B59" t="s">
        <v>30</v>
      </c>
      <c r="C59" s="10">
        <v>50</v>
      </c>
      <c r="D59" s="9">
        <v>0.21249999999999999</v>
      </c>
      <c r="F59" s="9">
        <v>0.2316</v>
      </c>
      <c r="G59" s="8">
        <v>-1.9050000000000001E-2</v>
      </c>
    </row>
    <row r="60" spans="1:7" ht="13" x14ac:dyDescent="0.15">
      <c r="A60" t="s">
        <v>72</v>
      </c>
      <c r="B60" t="s">
        <v>35</v>
      </c>
      <c r="C60" s="10">
        <v>25</v>
      </c>
      <c r="D60" s="9">
        <v>0.15279999999999999</v>
      </c>
      <c r="E60" s="7">
        <v>9.718</v>
      </c>
      <c r="F60" s="9">
        <v>0.158</v>
      </c>
      <c r="G60" s="11">
        <v>-5.228E-3</v>
      </c>
    </row>
    <row r="61" spans="1:7" ht="13" x14ac:dyDescent="0.15">
      <c r="A61" t="s">
        <v>81</v>
      </c>
      <c r="B61" t="s">
        <v>35</v>
      </c>
      <c r="C61" s="10">
        <v>25</v>
      </c>
      <c r="D61" s="9">
        <v>0.1633</v>
      </c>
      <c r="F61" s="9">
        <v>0.158</v>
      </c>
      <c r="G61" s="11">
        <v>5.2719999999999998E-3</v>
      </c>
    </row>
    <row r="62" spans="1:7" ht="13" x14ac:dyDescent="0.15">
      <c r="A62" t="s">
        <v>82</v>
      </c>
      <c r="B62" t="s">
        <v>35</v>
      </c>
      <c r="C62" s="10">
        <v>25</v>
      </c>
      <c r="D62" s="9">
        <v>0.14230000000000001</v>
      </c>
      <c r="F62" s="9">
        <v>0.158</v>
      </c>
      <c r="G62" s="8">
        <v>-1.5730000000000001E-2</v>
      </c>
    </row>
    <row r="63" spans="1:7" ht="13" x14ac:dyDescent="0.15">
      <c r="A63" t="s">
        <v>72</v>
      </c>
      <c r="B63" t="s">
        <v>39</v>
      </c>
      <c r="C63" s="10">
        <v>12.5</v>
      </c>
      <c r="D63" s="9">
        <v>0.1017</v>
      </c>
      <c r="E63" s="10">
        <v>11.48</v>
      </c>
      <c r="F63" s="9">
        <v>0.12130000000000001</v>
      </c>
      <c r="G63" s="8">
        <v>-1.9619999999999999E-2</v>
      </c>
    </row>
    <row r="64" spans="1:7" ht="13" x14ac:dyDescent="0.15">
      <c r="A64" t="s">
        <v>83</v>
      </c>
      <c r="B64" t="s">
        <v>39</v>
      </c>
      <c r="C64" s="10">
        <v>12.5</v>
      </c>
      <c r="D64" s="9">
        <v>0.1099</v>
      </c>
      <c r="F64" s="9">
        <v>0.12130000000000001</v>
      </c>
      <c r="G64" s="8">
        <v>-1.137E-2</v>
      </c>
    </row>
    <row r="65" spans="1:13" ht="13" x14ac:dyDescent="0.15">
      <c r="A65" t="s">
        <v>84</v>
      </c>
      <c r="B65" t="s">
        <v>39</v>
      </c>
      <c r="C65" s="10">
        <v>12.5</v>
      </c>
      <c r="D65" s="8">
        <v>9.3399999999999997E-2</v>
      </c>
      <c r="F65" s="9">
        <v>0.12130000000000001</v>
      </c>
      <c r="G65" s="8">
        <v>-2.7869999999999999E-2</v>
      </c>
    </row>
    <row r="66" spans="1:13" ht="13" x14ac:dyDescent="0.15">
      <c r="A66" t="s">
        <v>72</v>
      </c>
      <c r="B66" t="s">
        <v>43</v>
      </c>
      <c r="C66" s="12">
        <v>0</v>
      </c>
      <c r="D66" s="8">
        <v>5.1499999999999997E-2</v>
      </c>
      <c r="E66" s="7">
        <v>2.746</v>
      </c>
      <c r="F66" s="8">
        <v>8.4500000000000006E-2</v>
      </c>
      <c r="G66" s="8">
        <v>-3.3000000000000002E-2</v>
      </c>
    </row>
    <row r="67" spans="1:13" ht="13" x14ac:dyDescent="0.15">
      <c r="A67" t="s">
        <v>85</v>
      </c>
      <c r="B67" t="s">
        <v>43</v>
      </c>
      <c r="C67" s="12">
        <v>0</v>
      </c>
      <c r="D67" s="8">
        <v>5.2499999999999998E-2</v>
      </c>
      <c r="F67" s="8">
        <v>8.4500000000000006E-2</v>
      </c>
      <c r="G67" s="8">
        <v>-3.2000000000000001E-2</v>
      </c>
    </row>
    <row r="68" spans="1:13" ht="13" x14ac:dyDescent="0.15">
      <c r="A68" t="s">
        <v>86</v>
      </c>
      <c r="B68" t="s">
        <v>43</v>
      </c>
      <c r="C68" s="12">
        <v>0</v>
      </c>
      <c r="D68" s="8">
        <v>5.0500000000000003E-2</v>
      </c>
      <c r="F68" s="8">
        <v>8.4500000000000006E-2</v>
      </c>
      <c r="G68" s="8">
        <v>-3.4000000000000002E-2</v>
      </c>
    </row>
    <row r="69" spans="1:13" ht="13" x14ac:dyDescent="0.15"/>
    <row r="70" spans="1:13" ht="13" x14ac:dyDescent="0.15"/>
    <row r="71" spans="1:13" ht="13" x14ac:dyDescent="0.15">
      <c r="A71" t="s">
        <v>6</v>
      </c>
    </row>
    <row r="72" spans="1:13" ht="13" x14ac:dyDescent="0.15">
      <c r="A72" t="s">
        <v>3</v>
      </c>
    </row>
    <row r="73" spans="1:13" ht="13" x14ac:dyDescent="0.15">
      <c r="A73" t="s">
        <v>87</v>
      </c>
      <c r="B73" s="1">
        <v>1</v>
      </c>
      <c r="C73" s="1">
        <v>2</v>
      </c>
      <c r="D73" s="1">
        <v>3</v>
      </c>
      <c r="E73" s="1">
        <v>4</v>
      </c>
      <c r="F73" s="1">
        <v>5</v>
      </c>
      <c r="G73" s="1">
        <v>6</v>
      </c>
      <c r="H73" s="1">
        <v>7</v>
      </c>
      <c r="I73" s="1">
        <v>8</v>
      </c>
      <c r="J73" s="1">
        <v>9</v>
      </c>
      <c r="K73" s="1">
        <v>10</v>
      </c>
      <c r="L73" s="1">
        <v>11</v>
      </c>
      <c r="M73" s="1">
        <v>12</v>
      </c>
    </row>
    <row r="74" spans="1:13" ht="13" x14ac:dyDescent="0.15">
      <c r="A74" t="s">
        <v>8</v>
      </c>
      <c r="B74" s="13">
        <v>1.169</v>
      </c>
      <c r="C74" s="13">
        <v>1.2609999999999999</v>
      </c>
      <c r="D74" s="2">
        <v>0.72789999999999999</v>
      </c>
      <c r="E74" s="2">
        <v>0.76859999999999995</v>
      </c>
      <c r="F74" s="2">
        <v>0.74060000000000004</v>
      </c>
      <c r="G74" s="13">
        <v>2.0830000000000002</v>
      </c>
      <c r="H74" s="13">
        <v>1.9630000000000001</v>
      </c>
      <c r="I74" s="13">
        <v>1.9119999999999999</v>
      </c>
      <c r="J74" s="2">
        <v>0.26240000000000002</v>
      </c>
      <c r="K74" s="2">
        <v>0.30020000000000002</v>
      </c>
      <c r="L74" s="2">
        <v>0.26529999999999998</v>
      </c>
      <c r="M74" s="2">
        <v>0.36080000000000001</v>
      </c>
    </row>
    <row r="75" spans="1:13" ht="13" x14ac:dyDescent="0.15">
      <c r="A75" t="s">
        <v>9</v>
      </c>
      <c r="B75" s="2">
        <v>0.83989999999999998</v>
      </c>
      <c r="C75" s="2">
        <v>0.68569999999999998</v>
      </c>
      <c r="D75" s="2">
        <v>0.31709999999999999</v>
      </c>
      <c r="E75" s="2">
        <v>0.34699999999999998</v>
      </c>
      <c r="F75" s="2">
        <v>0.28870000000000001</v>
      </c>
      <c r="G75" s="13">
        <v>1.5189999999999999</v>
      </c>
      <c r="H75" s="13">
        <v>1.468</v>
      </c>
      <c r="I75" s="13">
        <v>1.4830000000000001</v>
      </c>
      <c r="J75" s="2">
        <v>0.20979999999999999</v>
      </c>
      <c r="K75" s="2">
        <v>0.22589999999999999</v>
      </c>
      <c r="L75" s="2">
        <v>0.23549999999999999</v>
      </c>
      <c r="M75" s="2">
        <v>0.33279999999999998</v>
      </c>
    </row>
    <row r="76" spans="1:13" ht="13" x14ac:dyDescent="0.15">
      <c r="A76" t="s">
        <v>10</v>
      </c>
      <c r="B76" s="2">
        <v>0.39369999999999999</v>
      </c>
      <c r="C76" s="2">
        <v>0.36270000000000002</v>
      </c>
      <c r="D76" s="13">
        <v>4.3099999999999996</v>
      </c>
      <c r="E76" s="13">
        <v>4.6349999999999998</v>
      </c>
      <c r="F76" s="13">
        <v>4.5579999999999998</v>
      </c>
      <c r="G76" s="2">
        <v>0.64690000000000003</v>
      </c>
      <c r="H76" s="2">
        <v>0.57730000000000004</v>
      </c>
      <c r="I76" s="2">
        <v>0.60860000000000003</v>
      </c>
      <c r="J76" s="2">
        <v>0.69650000000000001</v>
      </c>
      <c r="K76" s="2">
        <v>0.67969999999999997</v>
      </c>
      <c r="L76" s="2">
        <v>0.59419999999999995</v>
      </c>
      <c r="M76" s="2">
        <v>0.36580000000000001</v>
      </c>
    </row>
    <row r="77" spans="1:13" ht="13" x14ac:dyDescent="0.15">
      <c r="A77" t="s">
        <v>11</v>
      </c>
      <c r="B77" s="2">
        <v>0.27839999999999998</v>
      </c>
      <c r="C77" s="2">
        <v>0.21249999999999999</v>
      </c>
      <c r="D77" s="2">
        <v>0.81730000000000003</v>
      </c>
      <c r="E77" s="2">
        <v>0.76319999999999999</v>
      </c>
      <c r="F77" s="2">
        <v>0.80369999999999997</v>
      </c>
      <c r="G77" s="2">
        <v>0.2437</v>
      </c>
      <c r="H77" s="2">
        <v>0.22550000000000001</v>
      </c>
      <c r="I77" s="2">
        <v>0.21879999999999999</v>
      </c>
      <c r="J77" s="2">
        <v>0.24709999999999999</v>
      </c>
      <c r="K77" s="2">
        <v>0.25609999999999999</v>
      </c>
      <c r="L77" s="2">
        <v>0.26019999999999999</v>
      </c>
      <c r="M77" s="2">
        <v>0.25209999999999999</v>
      </c>
    </row>
    <row r="78" spans="1:13" ht="13" x14ac:dyDescent="0.15">
      <c r="A78" t="s">
        <v>12</v>
      </c>
      <c r="B78" s="2">
        <v>0.1633</v>
      </c>
      <c r="C78" s="2">
        <v>0.14230000000000001</v>
      </c>
      <c r="D78" s="2">
        <v>0.80620000000000003</v>
      </c>
      <c r="E78" s="2">
        <v>0.81520000000000004</v>
      </c>
      <c r="F78" s="2">
        <v>0.75409999999999999</v>
      </c>
      <c r="G78" s="2">
        <v>0.1862</v>
      </c>
      <c r="H78" s="2">
        <v>0.15179999999999999</v>
      </c>
      <c r="I78" s="2">
        <v>0.1515</v>
      </c>
      <c r="J78" s="2">
        <v>0.17269999999999999</v>
      </c>
      <c r="K78" s="2">
        <v>0.15659999999999999</v>
      </c>
      <c r="L78" s="2">
        <v>0.18229999999999999</v>
      </c>
      <c r="M78" s="2">
        <v>0.26450000000000001</v>
      </c>
    </row>
    <row r="79" spans="1:13" ht="13" x14ac:dyDescent="0.15">
      <c r="A79" t="s">
        <v>13</v>
      </c>
      <c r="B79" s="2">
        <v>0.1099</v>
      </c>
      <c r="C79" s="14">
        <v>9.3399999999999997E-2</v>
      </c>
      <c r="D79" s="2">
        <v>0.64559999999999995</v>
      </c>
      <c r="E79" s="2">
        <v>0.60440000000000005</v>
      </c>
      <c r="F79" s="2">
        <v>0.57589999999999997</v>
      </c>
      <c r="G79" s="2">
        <v>0.16020000000000001</v>
      </c>
      <c r="H79" s="2">
        <v>0.1575</v>
      </c>
      <c r="I79" s="2">
        <v>0.15140000000000001</v>
      </c>
      <c r="J79" s="2">
        <v>0.1711</v>
      </c>
      <c r="K79" s="2">
        <v>0.18049999999999999</v>
      </c>
      <c r="L79" s="2">
        <v>0.1736</v>
      </c>
      <c r="M79" s="2">
        <v>0.2321</v>
      </c>
    </row>
    <row r="80" spans="1:13" ht="13" x14ac:dyDescent="0.15">
      <c r="A80" t="s">
        <v>14</v>
      </c>
      <c r="B80" s="14">
        <v>5.2499999999999998E-2</v>
      </c>
      <c r="C80" s="14">
        <v>5.0500000000000003E-2</v>
      </c>
      <c r="D80" s="13">
        <v>4.4059999999999997</v>
      </c>
      <c r="E80" s="13">
        <v>4.3319999999999999</v>
      </c>
      <c r="F80" s="13">
        <v>4.4400000000000004</v>
      </c>
      <c r="G80" s="13">
        <v>1.038</v>
      </c>
      <c r="H80" s="2">
        <v>0.91539999999999999</v>
      </c>
      <c r="I80" s="2">
        <v>0.92090000000000005</v>
      </c>
      <c r="J80" s="13">
        <v>1.0429999999999999</v>
      </c>
      <c r="K80" s="13">
        <v>1.0580000000000001</v>
      </c>
      <c r="L80" s="13">
        <v>1.1779999999999999</v>
      </c>
    </row>
    <row r="81" spans="1:13" ht="13" x14ac:dyDescent="0.15">
      <c r="A81" t="s">
        <v>15</v>
      </c>
      <c r="D81" s="13">
        <v>3.9060000000000001</v>
      </c>
      <c r="E81" s="13">
        <v>3.7429999999999999</v>
      </c>
      <c r="F81" s="13">
        <v>3.8460000000000001</v>
      </c>
      <c r="G81" s="13">
        <v>1.2390000000000001</v>
      </c>
      <c r="H81" s="13">
        <v>1.379</v>
      </c>
      <c r="I81" s="13">
        <v>1.4339999999999999</v>
      </c>
      <c r="J81" s="13">
        <v>1.421</v>
      </c>
      <c r="K81" s="13">
        <v>1.534</v>
      </c>
      <c r="L81" s="13">
        <v>1.6539999999999999</v>
      </c>
    </row>
    <row r="82" spans="1:13" ht="13" x14ac:dyDescent="0.15"/>
    <row r="83" spans="1:13" ht="13" x14ac:dyDescent="0.15">
      <c r="A83" t="s">
        <v>67</v>
      </c>
      <c r="B83" s="1">
        <v>1</v>
      </c>
      <c r="C83" s="1">
        <v>2</v>
      </c>
      <c r="D83" s="1">
        <v>3</v>
      </c>
      <c r="E83" s="1">
        <v>4</v>
      </c>
      <c r="F83" s="1">
        <v>5</v>
      </c>
      <c r="G83" s="1">
        <v>6</v>
      </c>
      <c r="H83" s="1">
        <v>7</v>
      </c>
      <c r="I83" s="1">
        <v>8</v>
      </c>
      <c r="J83" s="1">
        <v>9</v>
      </c>
      <c r="K83" s="1">
        <v>10</v>
      </c>
      <c r="L83" s="1">
        <v>11</v>
      </c>
      <c r="M83" s="1">
        <v>12</v>
      </c>
    </row>
    <row r="84" spans="1:13" ht="13" x14ac:dyDescent="0.15">
      <c r="A84" t="s">
        <v>8</v>
      </c>
      <c r="B84" s="15">
        <v>368.9</v>
      </c>
      <c r="C84" s="15">
        <v>400</v>
      </c>
      <c r="D84" s="15">
        <v>218.8</v>
      </c>
      <c r="E84" s="15">
        <v>232.6</v>
      </c>
      <c r="F84" s="15">
        <v>223.1</v>
      </c>
      <c r="G84" s="15">
        <v>679.5</v>
      </c>
      <c r="H84" s="15">
        <v>638.70000000000005</v>
      </c>
      <c r="I84" s="15">
        <v>621.29999999999995</v>
      </c>
      <c r="J84" s="16">
        <v>60.49</v>
      </c>
      <c r="K84" s="16">
        <v>73.34</v>
      </c>
      <c r="L84" s="16">
        <v>61.47</v>
      </c>
      <c r="M84" s="16">
        <v>93.95</v>
      </c>
    </row>
    <row r="85" spans="1:13" ht="13" x14ac:dyDescent="0.15">
      <c r="A85" t="s">
        <v>9</v>
      </c>
      <c r="B85" s="15">
        <v>256.89999999999998</v>
      </c>
      <c r="C85" s="15">
        <v>204.4</v>
      </c>
      <c r="D85" s="16">
        <v>79.09</v>
      </c>
      <c r="E85" s="16">
        <v>89.25</v>
      </c>
      <c r="F85" s="16">
        <v>69.430000000000007</v>
      </c>
      <c r="G85" s="15">
        <v>487.7</v>
      </c>
      <c r="H85" s="15">
        <v>470.4</v>
      </c>
      <c r="I85" s="15">
        <v>475.5</v>
      </c>
      <c r="J85" s="16">
        <v>42.6</v>
      </c>
      <c r="K85" s="16">
        <v>48.08</v>
      </c>
      <c r="L85" s="16">
        <v>51.34</v>
      </c>
      <c r="M85" s="16">
        <v>84.43</v>
      </c>
    </row>
    <row r="86" spans="1:13" ht="13" x14ac:dyDescent="0.15">
      <c r="A86" t="s">
        <v>10</v>
      </c>
      <c r="B86" s="15">
        <v>105.1</v>
      </c>
      <c r="C86" s="16">
        <v>94.59</v>
      </c>
      <c r="D86" s="1" t="s">
        <v>88</v>
      </c>
      <c r="E86" s="1" t="s">
        <v>88</v>
      </c>
      <c r="F86" s="1" t="s">
        <v>88</v>
      </c>
      <c r="G86" s="15">
        <v>191.2</v>
      </c>
      <c r="H86" s="15">
        <v>167.6</v>
      </c>
      <c r="I86" s="15">
        <v>178.2</v>
      </c>
      <c r="J86" s="15">
        <v>208.1</v>
      </c>
      <c r="K86" s="15">
        <v>202.4</v>
      </c>
      <c r="L86" s="15">
        <v>173.3</v>
      </c>
      <c r="M86" s="16">
        <v>95.65</v>
      </c>
    </row>
    <row r="87" spans="1:13" ht="13" x14ac:dyDescent="0.15">
      <c r="A87" t="s">
        <v>11</v>
      </c>
      <c r="B87" s="16">
        <v>65.930000000000007</v>
      </c>
      <c r="C87" s="16">
        <v>43.52</v>
      </c>
      <c r="D87" s="15">
        <v>249.2</v>
      </c>
      <c r="E87" s="15">
        <v>230.8</v>
      </c>
      <c r="F87" s="15">
        <v>244.5</v>
      </c>
      <c r="G87" s="16">
        <v>54.13</v>
      </c>
      <c r="H87" s="16">
        <v>47.94</v>
      </c>
      <c r="I87" s="16">
        <v>45.66</v>
      </c>
      <c r="J87" s="16">
        <v>55.29</v>
      </c>
      <c r="K87" s="16">
        <v>58.35</v>
      </c>
      <c r="L87" s="16">
        <v>59.74</v>
      </c>
      <c r="M87" s="16">
        <v>56.99</v>
      </c>
    </row>
    <row r="88" spans="1:13" ht="13" x14ac:dyDescent="0.15">
      <c r="A88" t="s">
        <v>12</v>
      </c>
      <c r="B88" s="16">
        <v>26.79</v>
      </c>
      <c r="C88" s="16">
        <v>19.649999999999999</v>
      </c>
      <c r="D88" s="15">
        <v>245.4</v>
      </c>
      <c r="E88" s="15">
        <v>248.5</v>
      </c>
      <c r="F88" s="15">
        <v>227.7</v>
      </c>
      <c r="G88" s="16">
        <v>34.58</v>
      </c>
      <c r="H88" s="16">
        <v>22.88</v>
      </c>
      <c r="I88" s="16">
        <v>22.78</v>
      </c>
      <c r="J88" s="16">
        <v>29.99</v>
      </c>
      <c r="K88" s="16">
        <v>24.51</v>
      </c>
      <c r="L88" s="16">
        <v>33.25</v>
      </c>
      <c r="M88" s="16">
        <v>61.2</v>
      </c>
    </row>
    <row r="89" spans="1:13" ht="13" x14ac:dyDescent="0.15">
      <c r="A89" t="s">
        <v>13</v>
      </c>
      <c r="B89" s="13">
        <v>8.6349999999999998</v>
      </c>
      <c r="C89" s="13">
        <v>3.0249999999999999</v>
      </c>
      <c r="D89" s="15">
        <v>190.8</v>
      </c>
      <c r="E89" s="15">
        <v>176.8</v>
      </c>
      <c r="F89" s="15">
        <v>167.1</v>
      </c>
      <c r="G89" s="16">
        <v>25.74</v>
      </c>
      <c r="H89" s="16">
        <v>24.82</v>
      </c>
      <c r="I89" s="16">
        <v>22.75</v>
      </c>
      <c r="J89" s="16">
        <v>29.44</v>
      </c>
      <c r="K89" s="16">
        <v>32.64</v>
      </c>
      <c r="L89" s="16">
        <v>30.29</v>
      </c>
      <c r="M89" s="16">
        <v>50.19</v>
      </c>
    </row>
    <row r="90" spans="1:13" ht="13" x14ac:dyDescent="0.15">
      <c r="A90" t="s">
        <v>14</v>
      </c>
      <c r="B90" t="s">
        <v>89</v>
      </c>
      <c r="C90" t="s">
        <v>89</v>
      </c>
      <c r="D90" s="1" t="s">
        <v>88</v>
      </c>
      <c r="E90" s="1" t="s">
        <v>88</v>
      </c>
      <c r="F90" s="1" t="s">
        <v>88</v>
      </c>
      <c r="G90" s="15">
        <v>324.10000000000002</v>
      </c>
      <c r="H90" s="15">
        <v>282.5</v>
      </c>
      <c r="I90" s="15">
        <v>284.39999999999998</v>
      </c>
      <c r="J90" s="15">
        <v>325.89999999999998</v>
      </c>
      <c r="K90" s="15">
        <v>330.9</v>
      </c>
      <c r="L90" s="15">
        <v>371.9</v>
      </c>
    </row>
    <row r="91" spans="1:13" ht="13" x14ac:dyDescent="0.15">
      <c r="A91" t="s">
        <v>15</v>
      </c>
      <c r="D91" s="1">
        <v>1299</v>
      </c>
      <c r="E91" s="1">
        <v>1244</v>
      </c>
      <c r="F91" s="1">
        <v>1279</v>
      </c>
      <c r="G91" s="15">
        <v>392.7</v>
      </c>
      <c r="H91" s="15">
        <v>440.1</v>
      </c>
      <c r="I91" s="15">
        <v>458.7</v>
      </c>
      <c r="J91" s="15">
        <v>454.4</v>
      </c>
      <c r="K91" s="15">
        <v>493</v>
      </c>
      <c r="L91" s="15">
        <v>533.70000000000005</v>
      </c>
    </row>
    <row r="92" spans="1:13" ht="13" x14ac:dyDescent="0.15"/>
    <row r="93" spans="1:13" ht="13" x14ac:dyDescent="0.15">
      <c r="A93" t="s">
        <v>16</v>
      </c>
      <c r="B93" s="1">
        <v>1</v>
      </c>
      <c r="C93" s="1">
        <v>2</v>
      </c>
      <c r="D93" s="1">
        <v>3</v>
      </c>
      <c r="E93" s="1">
        <v>4</v>
      </c>
      <c r="F93" s="1">
        <v>5</v>
      </c>
      <c r="G93" s="1">
        <v>6</v>
      </c>
      <c r="H93" s="1">
        <v>7</v>
      </c>
      <c r="I93" s="1">
        <v>8</v>
      </c>
      <c r="J93" s="1">
        <v>9</v>
      </c>
      <c r="K93" s="1">
        <v>10</v>
      </c>
      <c r="L93" s="1">
        <v>11</v>
      </c>
      <c r="M93" s="1">
        <v>12</v>
      </c>
    </row>
    <row r="94" spans="1:13" ht="13" x14ac:dyDescent="0.15">
      <c r="A94" t="s">
        <v>8</v>
      </c>
      <c r="B94" t="s">
        <v>17</v>
      </c>
      <c r="C94" t="s">
        <v>17</v>
      </c>
      <c r="D94" t="s">
        <v>18</v>
      </c>
      <c r="E94" t="s">
        <v>18</v>
      </c>
      <c r="F94" t="s">
        <v>18</v>
      </c>
      <c r="G94" t="s">
        <v>19</v>
      </c>
      <c r="H94" t="s">
        <v>19</v>
      </c>
      <c r="I94" t="s">
        <v>19</v>
      </c>
      <c r="J94" t="s">
        <v>20</v>
      </c>
      <c r="K94" t="s">
        <v>20</v>
      </c>
      <c r="L94" t="s">
        <v>20</v>
      </c>
      <c r="M94" t="s">
        <v>21</v>
      </c>
    </row>
    <row r="95" spans="1:13" ht="13" x14ac:dyDescent="0.15">
      <c r="A95" t="s">
        <v>9</v>
      </c>
      <c r="B95" t="s">
        <v>22</v>
      </c>
      <c r="C95" t="s">
        <v>22</v>
      </c>
      <c r="D95" t="s">
        <v>23</v>
      </c>
      <c r="E95" t="s">
        <v>23</v>
      </c>
      <c r="F95" t="s">
        <v>23</v>
      </c>
      <c r="G95" t="s">
        <v>24</v>
      </c>
      <c r="H95" t="s">
        <v>24</v>
      </c>
      <c r="I95" t="s">
        <v>24</v>
      </c>
      <c r="J95" t="s">
        <v>25</v>
      </c>
      <c r="K95" t="s">
        <v>25</v>
      </c>
      <c r="L95" t="s">
        <v>25</v>
      </c>
      <c r="M95" t="s">
        <v>21</v>
      </c>
    </row>
    <row r="96" spans="1:13" ht="13" x14ac:dyDescent="0.15">
      <c r="A96" t="s">
        <v>10</v>
      </c>
      <c r="B96" t="s">
        <v>26</v>
      </c>
      <c r="C96" t="s">
        <v>26</v>
      </c>
      <c r="D96" t="s">
        <v>27</v>
      </c>
      <c r="E96" t="s">
        <v>27</v>
      </c>
      <c r="F96" t="s">
        <v>27</v>
      </c>
      <c r="G96" t="s">
        <v>28</v>
      </c>
      <c r="H96" t="s">
        <v>28</v>
      </c>
      <c r="I96" t="s">
        <v>28</v>
      </c>
      <c r="J96" t="s">
        <v>29</v>
      </c>
      <c r="K96" t="s">
        <v>29</v>
      </c>
      <c r="L96" t="s">
        <v>29</v>
      </c>
      <c r="M96" t="s">
        <v>21</v>
      </c>
    </row>
    <row r="97" spans="1:13" ht="13" x14ac:dyDescent="0.15">
      <c r="A97" t="s">
        <v>11</v>
      </c>
      <c r="B97" t="s">
        <v>30</v>
      </c>
      <c r="C97" t="s">
        <v>30</v>
      </c>
      <c r="D97" t="s">
        <v>31</v>
      </c>
      <c r="E97" t="s">
        <v>31</v>
      </c>
      <c r="F97" t="s">
        <v>31</v>
      </c>
      <c r="G97" t="s">
        <v>32</v>
      </c>
      <c r="H97" t="s">
        <v>32</v>
      </c>
      <c r="I97" t="s">
        <v>32</v>
      </c>
      <c r="J97" t="s">
        <v>33</v>
      </c>
      <c r="K97" t="s">
        <v>33</v>
      </c>
      <c r="L97" t="s">
        <v>33</v>
      </c>
      <c r="M97" t="s">
        <v>34</v>
      </c>
    </row>
    <row r="98" spans="1:13" ht="13" x14ac:dyDescent="0.15">
      <c r="A98" t="s">
        <v>12</v>
      </c>
      <c r="B98" t="s">
        <v>35</v>
      </c>
      <c r="C98" t="s">
        <v>35</v>
      </c>
      <c r="D98" t="s">
        <v>36</v>
      </c>
      <c r="E98" t="s">
        <v>36</v>
      </c>
      <c r="F98" t="s">
        <v>36</v>
      </c>
      <c r="G98" t="s">
        <v>37</v>
      </c>
      <c r="H98" t="s">
        <v>37</v>
      </c>
      <c r="I98" t="s">
        <v>37</v>
      </c>
      <c r="J98" t="s">
        <v>38</v>
      </c>
      <c r="K98" t="s">
        <v>38</v>
      </c>
      <c r="L98" t="s">
        <v>38</v>
      </c>
      <c r="M98" t="s">
        <v>34</v>
      </c>
    </row>
    <row r="99" spans="1:13" ht="13" x14ac:dyDescent="0.15">
      <c r="A99" t="s">
        <v>13</v>
      </c>
      <c r="B99" t="s">
        <v>39</v>
      </c>
      <c r="C99" t="s">
        <v>39</v>
      </c>
      <c r="D99" t="s">
        <v>40</v>
      </c>
      <c r="E99" t="s">
        <v>40</v>
      </c>
      <c r="F99" t="s">
        <v>40</v>
      </c>
      <c r="G99" t="s">
        <v>41</v>
      </c>
      <c r="H99" t="s">
        <v>41</v>
      </c>
      <c r="I99" t="s">
        <v>41</v>
      </c>
      <c r="J99" t="s">
        <v>42</v>
      </c>
      <c r="K99" t="s">
        <v>42</v>
      </c>
      <c r="L99" t="s">
        <v>42</v>
      </c>
      <c r="M99" t="s">
        <v>34</v>
      </c>
    </row>
    <row r="100" spans="1:13" ht="13" x14ac:dyDescent="0.15">
      <c r="A100" t="s">
        <v>14</v>
      </c>
      <c r="B100" t="s">
        <v>43</v>
      </c>
      <c r="C100" t="s">
        <v>43</v>
      </c>
      <c r="D100" t="s">
        <v>44</v>
      </c>
      <c r="E100" t="s">
        <v>44</v>
      </c>
      <c r="F100" t="s">
        <v>44</v>
      </c>
      <c r="G100" t="s">
        <v>45</v>
      </c>
      <c r="H100" t="s">
        <v>45</v>
      </c>
      <c r="I100" t="s">
        <v>45</v>
      </c>
      <c r="J100" t="s">
        <v>46</v>
      </c>
      <c r="K100" t="s">
        <v>46</v>
      </c>
      <c r="L100" t="s">
        <v>46</v>
      </c>
    </row>
    <row r="101" spans="1:13" ht="13" x14ac:dyDescent="0.15">
      <c r="A101" t="s">
        <v>15</v>
      </c>
      <c r="D101" t="s">
        <v>48</v>
      </c>
      <c r="E101" t="s">
        <v>48</v>
      </c>
      <c r="F101" t="s">
        <v>48</v>
      </c>
      <c r="G101" t="s">
        <v>49</v>
      </c>
      <c r="H101" t="s">
        <v>49</v>
      </c>
      <c r="I101" t="s">
        <v>49</v>
      </c>
      <c r="J101" t="s">
        <v>50</v>
      </c>
      <c r="K101" t="s">
        <v>50</v>
      </c>
      <c r="L101" t="s">
        <v>50</v>
      </c>
    </row>
    <row r="103" spans="1:13" ht="13" x14ac:dyDescent="0.15">
      <c r="A103" t="s">
        <v>90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Dilution Factor 1_03"/>
  <dimension ref="A1:X43"/>
  <sheetViews>
    <sheetView topLeftCell="O25" zoomScale="173" workbookViewId="0">
      <selection activeCell="U41" sqref="U41:W41"/>
    </sheetView>
  </sheetViews>
  <sheetFormatPr baseColWidth="10" defaultColWidth="9.1640625" defaultRowHeight="15" customHeight="1" x14ac:dyDescent="0.15"/>
  <cols>
    <col min="1" max="1" width="19.83203125" customWidth="1"/>
    <col min="2" max="3" width="9" customWidth="1"/>
    <col min="4" max="13" width="8.6640625" customWidth="1"/>
    <col min="16" max="16" width="17.33203125" bestFit="1" customWidth="1"/>
    <col min="17" max="19" width="10.1640625" bestFit="1" customWidth="1"/>
    <col min="20" max="20" width="10.83203125" bestFit="1" customWidth="1"/>
    <col min="21" max="21" width="12.5" customWidth="1"/>
  </cols>
  <sheetData>
    <row r="1" spans="1:21" ht="15" customHeight="1" x14ac:dyDescent="0.15">
      <c r="A1" t="s">
        <v>0</v>
      </c>
    </row>
    <row r="2" spans="1:21" ht="15" customHeight="1" x14ac:dyDescent="0.15">
      <c r="A2" t="s">
        <v>1</v>
      </c>
    </row>
    <row r="3" spans="1:21" ht="15" customHeight="1" x14ac:dyDescent="0.15">
      <c r="A3" t="s">
        <v>2</v>
      </c>
    </row>
    <row r="4" spans="1:21" ht="15" customHeight="1" x14ac:dyDescent="0.15">
      <c r="A4" t="s">
        <v>3</v>
      </c>
    </row>
    <row r="5" spans="1:21" ht="15" customHeight="1" x14ac:dyDescent="0.15">
      <c r="A5" t="s">
        <v>91</v>
      </c>
    </row>
    <row r="9" spans="1:21" ht="15" customHeight="1" x14ac:dyDescent="0.15">
      <c r="A9" t="s">
        <v>5</v>
      </c>
    </row>
    <row r="10" spans="1:21" ht="15" customHeight="1" x14ac:dyDescent="0.15">
      <c r="A10" t="s">
        <v>3</v>
      </c>
    </row>
    <row r="11" spans="1:21" ht="15" customHeight="1" x14ac:dyDescent="0.15">
      <c r="A11" t="s">
        <v>6</v>
      </c>
    </row>
    <row r="12" spans="1:21" ht="15" customHeight="1" x14ac:dyDescent="0.15">
      <c r="A12" t="s">
        <v>3</v>
      </c>
    </row>
    <row r="13" spans="1:21" ht="15" customHeight="1" x14ac:dyDescent="0.15">
      <c r="A13" t="s">
        <v>92</v>
      </c>
      <c r="B13" s="1">
        <v>1</v>
      </c>
      <c r="C13" s="1">
        <v>2</v>
      </c>
      <c r="D13" s="1">
        <v>3</v>
      </c>
      <c r="E13" s="1">
        <v>4</v>
      </c>
      <c r="F13" s="1">
        <v>5</v>
      </c>
      <c r="G13" s="1">
        <v>6</v>
      </c>
      <c r="H13" s="1">
        <v>7</v>
      </c>
      <c r="I13" s="1">
        <v>8</v>
      </c>
      <c r="J13" s="1">
        <v>9</v>
      </c>
      <c r="K13" s="1">
        <v>10</v>
      </c>
      <c r="L13" s="1">
        <v>11</v>
      </c>
      <c r="M13" s="1">
        <v>12</v>
      </c>
      <c r="O13" s="36" t="s">
        <v>178</v>
      </c>
      <c r="Q13" s="36" t="s">
        <v>189</v>
      </c>
      <c r="R13" s="36" t="s">
        <v>190</v>
      </c>
      <c r="S13" s="36" t="s">
        <v>191</v>
      </c>
      <c r="T13" s="36" t="s">
        <v>192</v>
      </c>
      <c r="U13" s="36" t="s">
        <v>193</v>
      </c>
    </row>
    <row r="14" spans="1:21" ht="15" customHeight="1" x14ac:dyDescent="0.15">
      <c r="A14" t="s">
        <v>8</v>
      </c>
      <c r="B14" s="15">
        <v>368.9</v>
      </c>
      <c r="C14" s="15">
        <v>400</v>
      </c>
      <c r="D14" s="32">
        <v>10940</v>
      </c>
      <c r="E14" s="32">
        <v>11630</v>
      </c>
      <c r="F14" s="32">
        <v>11150</v>
      </c>
      <c r="G14" s="32">
        <v>33970</v>
      </c>
      <c r="H14" s="32">
        <v>31940</v>
      </c>
      <c r="I14" s="32">
        <v>31060</v>
      </c>
      <c r="J14" s="1">
        <v>3024</v>
      </c>
      <c r="K14" s="1">
        <v>3667</v>
      </c>
      <c r="L14" s="1">
        <v>3074</v>
      </c>
      <c r="M14" s="1">
        <v>4697</v>
      </c>
      <c r="O14">
        <v>1</v>
      </c>
      <c r="P14" s="36" t="s">
        <v>179</v>
      </c>
      <c r="Q14" s="39">
        <f>D14</f>
        <v>10940</v>
      </c>
      <c r="R14" s="39">
        <f>E14</f>
        <v>11630</v>
      </c>
      <c r="S14" s="39">
        <f>F14</f>
        <v>11150</v>
      </c>
      <c r="T14" s="38">
        <f>AVERAGE(Q14:S14)</f>
        <v>11240</v>
      </c>
      <c r="U14" s="7">
        <f>T14/T$14</f>
        <v>1</v>
      </c>
    </row>
    <row r="15" spans="1:21" ht="15" customHeight="1" x14ac:dyDescent="0.15">
      <c r="A15" t="s">
        <v>9</v>
      </c>
      <c r="B15" s="15">
        <v>256.89999999999998</v>
      </c>
      <c r="C15" s="15">
        <v>204.4</v>
      </c>
      <c r="D15" s="32">
        <v>3954</v>
      </c>
      <c r="E15" s="32">
        <v>4463</v>
      </c>
      <c r="F15" s="32">
        <v>3472</v>
      </c>
      <c r="G15" s="32">
        <v>24380</v>
      </c>
      <c r="H15" s="32">
        <v>23520</v>
      </c>
      <c r="I15" s="32">
        <v>23770</v>
      </c>
      <c r="J15" s="1">
        <v>2130</v>
      </c>
      <c r="K15" s="1">
        <v>2404</v>
      </c>
      <c r="L15" s="1">
        <v>2567</v>
      </c>
      <c r="M15" s="1">
        <v>4221</v>
      </c>
      <c r="O15">
        <v>2</v>
      </c>
      <c r="P15" s="36" t="s">
        <v>181</v>
      </c>
      <c r="Q15" s="39">
        <f t="shared" ref="Q15:Q21" si="0">D15</f>
        <v>3954</v>
      </c>
      <c r="R15" s="39">
        <f t="shared" ref="R15:R21" si="1">E15</f>
        <v>4463</v>
      </c>
      <c r="S15" s="39">
        <f t="shared" ref="S15:S21" si="2">F15</f>
        <v>3472</v>
      </c>
      <c r="T15" s="38">
        <f t="shared" ref="T15:T23" si="3">AVERAGE(Q15:S15)</f>
        <v>3963</v>
      </c>
      <c r="U15" s="7">
        <f t="shared" ref="U15:U23" si="4">T15/T$14</f>
        <v>0.35258007117437723</v>
      </c>
    </row>
    <row r="16" spans="1:21" ht="15" customHeight="1" x14ac:dyDescent="0.15">
      <c r="A16" t="s">
        <v>10</v>
      </c>
      <c r="B16" s="15">
        <v>105.1</v>
      </c>
      <c r="C16" s="16">
        <v>94.59</v>
      </c>
      <c r="D16" s="33" t="s">
        <v>88</v>
      </c>
      <c r="E16" s="33" t="s">
        <v>88</v>
      </c>
      <c r="F16" s="33" t="s">
        <v>88</v>
      </c>
      <c r="G16" s="1">
        <v>9561</v>
      </c>
      <c r="H16" s="1">
        <v>8378</v>
      </c>
      <c r="I16" s="1">
        <v>8910</v>
      </c>
      <c r="J16" s="1">
        <v>10400</v>
      </c>
      <c r="K16" s="1">
        <v>10120</v>
      </c>
      <c r="L16" s="1">
        <v>8665</v>
      </c>
      <c r="M16" s="1">
        <v>4782</v>
      </c>
      <c r="O16">
        <v>3</v>
      </c>
      <c r="P16" s="37" t="s">
        <v>180</v>
      </c>
      <c r="Q16" s="39" t="str">
        <f t="shared" si="0"/>
        <v>NaN</v>
      </c>
      <c r="R16" s="39" t="str">
        <f t="shared" si="1"/>
        <v>NaN</v>
      </c>
      <c r="S16" s="39" t="str">
        <f t="shared" si="2"/>
        <v>NaN</v>
      </c>
      <c r="T16" s="38" t="e">
        <f t="shared" si="3"/>
        <v>#DIV/0!</v>
      </c>
      <c r="U16" s="7" t="e">
        <f t="shared" si="4"/>
        <v>#DIV/0!</v>
      </c>
    </row>
    <row r="17" spans="1:24" ht="15" customHeight="1" x14ac:dyDescent="0.15">
      <c r="A17" t="s">
        <v>11</v>
      </c>
      <c r="B17" s="16">
        <v>65.930000000000007</v>
      </c>
      <c r="C17" s="16">
        <v>43.52</v>
      </c>
      <c r="D17" s="32">
        <v>12460</v>
      </c>
      <c r="E17" s="32">
        <v>11540</v>
      </c>
      <c r="F17" s="32">
        <v>12230</v>
      </c>
      <c r="G17" s="1">
        <v>2707</v>
      </c>
      <c r="H17" s="1">
        <v>2397</v>
      </c>
      <c r="I17" s="1">
        <v>2283</v>
      </c>
      <c r="J17" s="1">
        <v>2764</v>
      </c>
      <c r="K17" s="1">
        <v>2917</v>
      </c>
      <c r="L17" s="1">
        <v>2987</v>
      </c>
      <c r="M17" s="1">
        <v>2849</v>
      </c>
      <c r="O17">
        <v>4</v>
      </c>
      <c r="P17" s="36" t="s">
        <v>182</v>
      </c>
      <c r="Q17" s="39">
        <f t="shared" si="0"/>
        <v>12460</v>
      </c>
      <c r="R17" s="39">
        <f t="shared" si="1"/>
        <v>11540</v>
      </c>
      <c r="S17" s="39">
        <f t="shared" si="2"/>
        <v>12230</v>
      </c>
      <c r="T17" s="38">
        <f t="shared" si="3"/>
        <v>12076.666666666666</v>
      </c>
      <c r="U17" s="7">
        <f t="shared" si="4"/>
        <v>1.0744365361803083</v>
      </c>
    </row>
    <row r="18" spans="1:24" ht="15" customHeight="1" x14ac:dyDescent="0.15">
      <c r="A18" t="s">
        <v>12</v>
      </c>
      <c r="B18" s="16">
        <v>26.79</v>
      </c>
      <c r="C18" s="16">
        <v>19.649999999999999</v>
      </c>
      <c r="D18" s="32">
        <v>12270</v>
      </c>
      <c r="E18" s="32">
        <v>12420</v>
      </c>
      <c r="F18" s="32">
        <v>11380</v>
      </c>
      <c r="G18" s="1">
        <v>1729</v>
      </c>
      <c r="H18" s="1">
        <v>1144</v>
      </c>
      <c r="I18" s="1">
        <v>1139</v>
      </c>
      <c r="J18" s="1">
        <v>1499</v>
      </c>
      <c r="K18" s="1">
        <v>1226</v>
      </c>
      <c r="L18" s="1">
        <v>1663</v>
      </c>
      <c r="M18" s="1">
        <v>3060</v>
      </c>
      <c r="O18">
        <v>5</v>
      </c>
      <c r="P18" s="36" t="s">
        <v>183</v>
      </c>
      <c r="Q18" s="39">
        <f t="shared" si="0"/>
        <v>12270</v>
      </c>
      <c r="R18" s="39">
        <f t="shared" si="1"/>
        <v>12420</v>
      </c>
      <c r="S18" s="39">
        <f t="shared" si="2"/>
        <v>11380</v>
      </c>
      <c r="T18" s="38">
        <f t="shared" si="3"/>
        <v>12023.333333333334</v>
      </c>
      <c r="U18" s="7">
        <f t="shared" si="4"/>
        <v>1.0696915776986953</v>
      </c>
    </row>
    <row r="19" spans="1:24" ht="13" x14ac:dyDescent="0.15">
      <c r="A19" t="s">
        <v>13</v>
      </c>
      <c r="B19" s="13">
        <v>8.6349999999999998</v>
      </c>
      <c r="C19" s="13">
        <v>3.0249999999999999</v>
      </c>
      <c r="D19" s="32">
        <v>9539</v>
      </c>
      <c r="E19" s="32">
        <v>8839</v>
      </c>
      <c r="F19" s="32">
        <v>8354</v>
      </c>
      <c r="G19" s="1">
        <v>1287</v>
      </c>
      <c r="H19" s="1">
        <v>1241</v>
      </c>
      <c r="I19" s="1">
        <v>1137</v>
      </c>
      <c r="J19" s="1">
        <v>1472</v>
      </c>
      <c r="K19" s="1">
        <v>1632</v>
      </c>
      <c r="L19" s="1">
        <v>1515</v>
      </c>
      <c r="M19" s="1">
        <v>2509</v>
      </c>
      <c r="O19">
        <v>6</v>
      </c>
      <c r="P19" s="36" t="s">
        <v>184</v>
      </c>
      <c r="Q19" s="39">
        <f t="shared" si="0"/>
        <v>9539</v>
      </c>
      <c r="R19" s="39">
        <f t="shared" si="1"/>
        <v>8839</v>
      </c>
      <c r="S19" s="39">
        <f t="shared" si="2"/>
        <v>8354</v>
      </c>
      <c r="T19" s="38">
        <f t="shared" si="3"/>
        <v>8910.6666666666661</v>
      </c>
      <c r="U19" s="7">
        <f t="shared" si="4"/>
        <v>0.79276393831553971</v>
      </c>
    </row>
    <row r="20" spans="1:24" ht="13" x14ac:dyDescent="0.15">
      <c r="A20" t="s">
        <v>14</v>
      </c>
      <c r="B20" s="1" t="s">
        <v>88</v>
      </c>
      <c r="C20" s="1" t="s">
        <v>88</v>
      </c>
      <c r="D20" s="33" t="s">
        <v>88</v>
      </c>
      <c r="E20" s="33" t="s">
        <v>88</v>
      </c>
      <c r="F20" s="33" t="s">
        <v>88</v>
      </c>
      <c r="G20" s="1">
        <v>16200</v>
      </c>
      <c r="H20" s="1">
        <v>14130</v>
      </c>
      <c r="I20" s="1">
        <v>14220</v>
      </c>
      <c r="J20" s="1">
        <v>16300</v>
      </c>
      <c r="K20" s="1">
        <v>16550</v>
      </c>
      <c r="L20" s="1">
        <v>18590</v>
      </c>
      <c r="O20">
        <v>7</v>
      </c>
      <c r="P20" s="37" t="s">
        <v>185</v>
      </c>
      <c r="Q20" s="39" t="str">
        <f t="shared" si="0"/>
        <v>NaN</v>
      </c>
      <c r="R20" s="39" t="str">
        <f t="shared" si="1"/>
        <v>NaN</v>
      </c>
      <c r="S20" s="39" t="str">
        <f t="shared" si="2"/>
        <v>NaN</v>
      </c>
      <c r="T20" s="38" t="e">
        <f t="shared" si="3"/>
        <v>#DIV/0!</v>
      </c>
      <c r="U20" s="7" t="e">
        <f t="shared" si="4"/>
        <v>#DIV/0!</v>
      </c>
    </row>
    <row r="21" spans="1:24" ht="13" x14ac:dyDescent="0.15">
      <c r="A21" t="s">
        <v>15</v>
      </c>
      <c r="D21" s="32">
        <v>64970</v>
      </c>
      <c r="E21" s="32">
        <v>62200</v>
      </c>
      <c r="F21" s="32">
        <v>63940</v>
      </c>
      <c r="G21" s="1">
        <v>19630</v>
      </c>
      <c r="H21" s="1">
        <v>22000</v>
      </c>
      <c r="I21" s="1">
        <v>22940</v>
      </c>
      <c r="J21" s="1">
        <v>22720</v>
      </c>
      <c r="K21" s="1">
        <v>24650</v>
      </c>
      <c r="L21" s="1">
        <v>26680</v>
      </c>
      <c r="O21">
        <v>8</v>
      </c>
      <c r="P21" s="37" t="s">
        <v>186</v>
      </c>
      <c r="Q21" s="39">
        <f t="shared" si="0"/>
        <v>64970</v>
      </c>
      <c r="R21" s="39">
        <f t="shared" si="1"/>
        <v>62200</v>
      </c>
      <c r="S21" s="39">
        <f t="shared" si="2"/>
        <v>63940</v>
      </c>
      <c r="T21" s="38">
        <f t="shared" si="3"/>
        <v>63703.333333333336</v>
      </c>
      <c r="U21" s="7">
        <f t="shared" si="4"/>
        <v>5.6675563463819696</v>
      </c>
    </row>
    <row r="22" spans="1:24" ht="13" x14ac:dyDescent="0.15">
      <c r="O22">
        <v>9</v>
      </c>
      <c r="P22" s="36" t="s">
        <v>187</v>
      </c>
      <c r="Q22" s="39">
        <f t="shared" ref="Q22:S23" si="5">G14</f>
        <v>33970</v>
      </c>
      <c r="R22" s="39">
        <f t="shared" si="5"/>
        <v>31940</v>
      </c>
      <c r="S22" s="39">
        <f t="shared" si="5"/>
        <v>31060</v>
      </c>
      <c r="T22" s="38">
        <f t="shared" si="3"/>
        <v>32323.333333333332</v>
      </c>
      <c r="U22" s="7">
        <f t="shared" si="4"/>
        <v>2.8757413997627519</v>
      </c>
    </row>
    <row r="23" spans="1:24" ht="13" x14ac:dyDescent="0.15">
      <c r="A23" t="s">
        <v>93</v>
      </c>
      <c r="B23" s="1">
        <v>1</v>
      </c>
      <c r="C23" s="1">
        <v>2</v>
      </c>
      <c r="D23" s="1">
        <v>3</v>
      </c>
      <c r="E23" s="1">
        <v>4</v>
      </c>
      <c r="F23" s="1">
        <v>5</v>
      </c>
      <c r="G23" s="1">
        <v>6</v>
      </c>
      <c r="H23" s="1">
        <v>7</v>
      </c>
      <c r="I23" s="1">
        <v>8</v>
      </c>
      <c r="J23" s="1">
        <v>9</v>
      </c>
      <c r="K23" s="1">
        <v>10</v>
      </c>
      <c r="L23" s="1">
        <v>11</v>
      </c>
      <c r="M23" s="1">
        <v>12</v>
      </c>
      <c r="O23" s="1">
        <v>10</v>
      </c>
      <c r="P23" s="36" t="s">
        <v>188</v>
      </c>
      <c r="Q23" s="39">
        <f t="shared" si="5"/>
        <v>24380</v>
      </c>
      <c r="R23" s="39">
        <f t="shared" si="5"/>
        <v>23520</v>
      </c>
      <c r="S23" s="39">
        <f t="shared" si="5"/>
        <v>23770</v>
      </c>
      <c r="T23" s="38">
        <f t="shared" si="3"/>
        <v>23890</v>
      </c>
      <c r="U23" s="7">
        <f t="shared" si="4"/>
        <v>2.1254448398576513</v>
      </c>
    </row>
    <row r="24" spans="1:24" ht="13" x14ac:dyDescent="0.15">
      <c r="A24" t="s">
        <v>8</v>
      </c>
      <c r="B24" s="1" t="s">
        <v>88</v>
      </c>
      <c r="C24" s="1" t="s">
        <v>88</v>
      </c>
      <c r="D24" s="16">
        <v>50</v>
      </c>
      <c r="E24" s="16">
        <v>50</v>
      </c>
      <c r="F24" s="16">
        <v>50</v>
      </c>
      <c r="G24" s="16">
        <v>50</v>
      </c>
      <c r="H24" s="16">
        <v>50</v>
      </c>
      <c r="I24" s="16">
        <v>50</v>
      </c>
      <c r="J24" s="16">
        <v>50</v>
      </c>
      <c r="K24" s="16">
        <v>50</v>
      </c>
      <c r="L24" s="16">
        <v>50</v>
      </c>
      <c r="M24" s="16">
        <v>50</v>
      </c>
    </row>
    <row r="25" spans="1:24" ht="13" x14ac:dyDescent="0.15">
      <c r="A25" t="s">
        <v>9</v>
      </c>
      <c r="B25" s="1" t="s">
        <v>88</v>
      </c>
      <c r="C25" s="1" t="s">
        <v>88</v>
      </c>
      <c r="D25" s="16">
        <v>50</v>
      </c>
      <c r="E25" s="16">
        <v>50</v>
      </c>
      <c r="F25" s="16">
        <v>50</v>
      </c>
      <c r="G25" s="16">
        <v>50</v>
      </c>
      <c r="H25" s="16">
        <v>50</v>
      </c>
      <c r="I25" s="16">
        <v>50</v>
      </c>
      <c r="J25" s="16">
        <v>50</v>
      </c>
      <c r="K25" s="16">
        <v>50</v>
      </c>
      <c r="L25" s="16">
        <v>50</v>
      </c>
      <c r="M25" s="16">
        <v>50</v>
      </c>
    </row>
    <row r="26" spans="1:24" ht="13" x14ac:dyDescent="0.15">
      <c r="A26" t="s">
        <v>10</v>
      </c>
      <c r="B26" s="1" t="s">
        <v>88</v>
      </c>
      <c r="C26" s="1" t="s">
        <v>88</v>
      </c>
      <c r="D26" s="18">
        <v>50</v>
      </c>
      <c r="E26" s="18">
        <v>50</v>
      </c>
      <c r="F26" s="18">
        <v>50</v>
      </c>
      <c r="G26" s="16">
        <v>50</v>
      </c>
      <c r="H26" s="16">
        <v>50</v>
      </c>
      <c r="I26" s="16">
        <v>50</v>
      </c>
      <c r="J26" s="16">
        <v>50</v>
      </c>
      <c r="K26" s="16">
        <v>50</v>
      </c>
      <c r="L26" s="16">
        <v>50</v>
      </c>
      <c r="M26" s="16">
        <v>50</v>
      </c>
      <c r="P26" s="36" t="s">
        <v>194</v>
      </c>
    </row>
    <row r="27" spans="1:24" ht="13" x14ac:dyDescent="0.15">
      <c r="A27" t="s">
        <v>11</v>
      </c>
      <c r="B27" s="1" t="s">
        <v>88</v>
      </c>
      <c r="C27" s="1" t="s">
        <v>88</v>
      </c>
      <c r="D27" s="16">
        <v>50</v>
      </c>
      <c r="E27" s="16">
        <v>50</v>
      </c>
      <c r="F27" s="16">
        <v>50</v>
      </c>
      <c r="G27" s="16">
        <v>50</v>
      </c>
      <c r="H27" s="16">
        <v>50</v>
      </c>
      <c r="I27" s="16">
        <v>50</v>
      </c>
      <c r="J27" s="16">
        <v>50</v>
      </c>
      <c r="K27" s="16">
        <v>50</v>
      </c>
      <c r="L27" s="16">
        <v>50</v>
      </c>
      <c r="M27" s="16">
        <v>50</v>
      </c>
    </row>
    <row r="28" spans="1:24" ht="13" x14ac:dyDescent="0.15">
      <c r="A28" t="s">
        <v>12</v>
      </c>
      <c r="B28" s="1" t="s">
        <v>88</v>
      </c>
      <c r="C28" s="1" t="s">
        <v>88</v>
      </c>
      <c r="D28" s="16">
        <v>50</v>
      </c>
      <c r="E28" s="16">
        <v>50</v>
      </c>
      <c r="F28" s="16">
        <v>50</v>
      </c>
      <c r="G28" s="16">
        <v>50</v>
      </c>
      <c r="H28" s="16">
        <v>50</v>
      </c>
      <c r="I28" s="16">
        <v>50</v>
      </c>
      <c r="J28" s="16">
        <v>50</v>
      </c>
      <c r="K28" s="16">
        <v>50</v>
      </c>
      <c r="L28" s="16">
        <v>50</v>
      </c>
      <c r="M28" s="16">
        <v>50</v>
      </c>
    </row>
    <row r="29" spans="1:24" ht="13" x14ac:dyDescent="0.15">
      <c r="A29" t="s">
        <v>13</v>
      </c>
      <c r="B29" s="1" t="s">
        <v>88</v>
      </c>
      <c r="C29" s="1" t="s">
        <v>88</v>
      </c>
      <c r="D29" s="16">
        <v>50</v>
      </c>
      <c r="E29" s="16">
        <v>50</v>
      </c>
      <c r="F29" s="16">
        <v>50</v>
      </c>
      <c r="G29" s="16">
        <v>50</v>
      </c>
      <c r="H29" s="16">
        <v>50</v>
      </c>
      <c r="I29" s="16">
        <v>50</v>
      </c>
      <c r="J29" s="16">
        <v>50</v>
      </c>
      <c r="K29" s="16">
        <v>50</v>
      </c>
      <c r="L29" s="16">
        <v>50</v>
      </c>
      <c r="M29" s="16">
        <v>50</v>
      </c>
    </row>
    <row r="30" spans="1:24" ht="13" x14ac:dyDescent="0.15">
      <c r="A30" t="s">
        <v>14</v>
      </c>
      <c r="B30" s="1" t="s">
        <v>88</v>
      </c>
      <c r="C30" s="1" t="s">
        <v>88</v>
      </c>
      <c r="D30" s="18">
        <v>50</v>
      </c>
      <c r="E30" s="18">
        <v>50</v>
      </c>
      <c r="F30" s="18">
        <v>50</v>
      </c>
      <c r="G30" s="16">
        <v>50</v>
      </c>
      <c r="H30" s="16">
        <v>50</v>
      </c>
      <c r="I30" s="16">
        <v>50</v>
      </c>
      <c r="J30" s="16">
        <v>50</v>
      </c>
      <c r="K30" s="16">
        <v>50</v>
      </c>
      <c r="L30" s="16">
        <v>50</v>
      </c>
    </row>
    <row r="31" spans="1:24" ht="13" x14ac:dyDescent="0.15">
      <c r="A31" t="s">
        <v>15</v>
      </c>
      <c r="D31" s="16">
        <v>50</v>
      </c>
      <c r="E31" s="16">
        <v>50</v>
      </c>
      <c r="F31" s="16">
        <v>50</v>
      </c>
      <c r="G31" s="16">
        <v>50</v>
      </c>
      <c r="H31" s="16">
        <v>50</v>
      </c>
      <c r="I31" s="16">
        <v>50</v>
      </c>
      <c r="J31" s="16">
        <v>50</v>
      </c>
      <c r="K31" s="16">
        <v>50</v>
      </c>
      <c r="L31" s="16">
        <v>50</v>
      </c>
      <c r="O31" s="36" t="s">
        <v>178</v>
      </c>
      <c r="Q31" s="36" t="s">
        <v>189</v>
      </c>
      <c r="R31" s="36" t="s">
        <v>190</v>
      </c>
      <c r="S31" s="36" t="s">
        <v>191</v>
      </c>
      <c r="T31" s="36" t="s">
        <v>192</v>
      </c>
      <c r="U31" s="41" t="s">
        <v>195</v>
      </c>
      <c r="V31" s="41" t="s">
        <v>196</v>
      </c>
      <c r="W31" s="41" t="s">
        <v>197</v>
      </c>
      <c r="X31" s="41" t="s">
        <v>198</v>
      </c>
    </row>
    <row r="32" spans="1:24" ht="13" x14ac:dyDescent="0.15">
      <c r="O32">
        <v>1</v>
      </c>
      <c r="P32" t="s">
        <v>179</v>
      </c>
      <c r="Q32">
        <v>10940</v>
      </c>
      <c r="R32">
        <v>11630</v>
      </c>
      <c r="S32">
        <v>11150</v>
      </c>
      <c r="T32">
        <v>11240</v>
      </c>
      <c r="U32" s="7">
        <f>T32/T$32</f>
        <v>1</v>
      </c>
      <c r="V32" s="7">
        <f>Q32/Q$32</f>
        <v>1</v>
      </c>
      <c r="W32" s="7">
        <f>R32/R$32</f>
        <v>1</v>
      </c>
      <c r="X32" s="10">
        <f t="shared" ref="W32:X41" si="6">S32/S$32</f>
        <v>1</v>
      </c>
    </row>
    <row r="33" spans="1:24" ht="13" x14ac:dyDescent="0.15">
      <c r="A33" t="s">
        <v>16</v>
      </c>
      <c r="B33" s="1">
        <v>1</v>
      </c>
      <c r="C33" s="1">
        <v>2</v>
      </c>
      <c r="D33" s="1">
        <v>3</v>
      </c>
      <c r="E33" s="1">
        <v>4</v>
      </c>
      <c r="F33" s="1">
        <v>5</v>
      </c>
      <c r="G33" s="1">
        <v>6</v>
      </c>
      <c r="H33" s="1">
        <v>7</v>
      </c>
      <c r="I33" s="1">
        <v>8</v>
      </c>
      <c r="J33" s="1">
        <v>9</v>
      </c>
      <c r="K33" s="1">
        <v>10</v>
      </c>
      <c r="L33" s="1">
        <v>11</v>
      </c>
      <c r="M33" s="1">
        <v>12</v>
      </c>
      <c r="O33">
        <v>2</v>
      </c>
      <c r="P33" t="s">
        <v>181</v>
      </c>
      <c r="Q33">
        <v>3954</v>
      </c>
      <c r="R33">
        <v>4463</v>
      </c>
      <c r="S33">
        <v>3472</v>
      </c>
      <c r="T33">
        <v>3963</v>
      </c>
      <c r="U33" s="7">
        <f t="shared" ref="U33:U41" si="7">T33/T$32</f>
        <v>0.35258007117437723</v>
      </c>
      <c r="V33" s="7">
        <f t="shared" ref="V33:V41" si="8">Q33/Q$32</f>
        <v>0.36142595978062159</v>
      </c>
      <c r="W33" s="7">
        <f t="shared" si="6"/>
        <v>0.38374892519346515</v>
      </c>
      <c r="X33" s="10">
        <f t="shared" si="6"/>
        <v>0.31139013452914799</v>
      </c>
    </row>
    <row r="34" spans="1:24" ht="17" x14ac:dyDescent="0.2">
      <c r="A34" t="s">
        <v>8</v>
      </c>
      <c r="B34" t="s">
        <v>17</v>
      </c>
      <c r="C34" t="s">
        <v>17</v>
      </c>
      <c r="D34" t="s">
        <v>18</v>
      </c>
      <c r="E34" t="s">
        <v>18</v>
      </c>
      <c r="F34" t="s">
        <v>18</v>
      </c>
      <c r="G34" t="s">
        <v>19</v>
      </c>
      <c r="H34" t="s">
        <v>19</v>
      </c>
      <c r="I34" t="s">
        <v>19</v>
      </c>
      <c r="J34" t="s">
        <v>20</v>
      </c>
      <c r="K34" t="s">
        <v>20</v>
      </c>
      <c r="L34" t="s">
        <v>20</v>
      </c>
      <c r="M34" t="s">
        <v>21</v>
      </c>
      <c r="O34">
        <v>3</v>
      </c>
      <c r="P34" t="s">
        <v>180</v>
      </c>
      <c r="Q34" s="42">
        <v>384600</v>
      </c>
      <c r="R34" s="39">
        <v>437200</v>
      </c>
      <c r="S34" s="39">
        <v>411700</v>
      </c>
      <c r="T34" s="40">
        <f>AVERAGE(R34:S34)</f>
        <v>424450</v>
      </c>
      <c r="U34" s="7">
        <f t="shared" si="7"/>
        <v>37.762455516014235</v>
      </c>
      <c r="V34" s="7">
        <f t="shared" si="8"/>
        <v>35.155393053016454</v>
      </c>
      <c r="W34" s="7">
        <f t="shared" si="6"/>
        <v>37.592433361994843</v>
      </c>
      <c r="X34" s="10">
        <f t="shared" si="6"/>
        <v>36.923766816143498</v>
      </c>
    </row>
    <row r="35" spans="1:24" ht="13" x14ac:dyDescent="0.15">
      <c r="A35" t="s">
        <v>9</v>
      </c>
      <c r="B35" t="s">
        <v>22</v>
      </c>
      <c r="C35" t="s">
        <v>22</v>
      </c>
      <c r="D35" t="s">
        <v>23</v>
      </c>
      <c r="E35" t="s">
        <v>23</v>
      </c>
      <c r="F35" t="s">
        <v>23</v>
      </c>
      <c r="G35" t="s">
        <v>24</v>
      </c>
      <c r="H35" t="s">
        <v>24</v>
      </c>
      <c r="I35" t="s">
        <v>24</v>
      </c>
      <c r="J35" t="s">
        <v>25</v>
      </c>
      <c r="K35" t="s">
        <v>25</v>
      </c>
      <c r="L35" t="s">
        <v>25</v>
      </c>
      <c r="M35" t="s">
        <v>21</v>
      </c>
      <c r="O35">
        <v>4</v>
      </c>
      <c r="P35" t="s">
        <v>182</v>
      </c>
      <c r="Q35">
        <v>12460</v>
      </c>
      <c r="R35">
        <v>11540</v>
      </c>
      <c r="S35">
        <v>12230</v>
      </c>
      <c r="T35">
        <v>12076.666666666666</v>
      </c>
      <c r="U35" s="7">
        <f t="shared" si="7"/>
        <v>1.0744365361803083</v>
      </c>
      <c r="V35" s="7">
        <f t="shared" si="8"/>
        <v>1.1389396709323583</v>
      </c>
      <c r="W35" s="7">
        <f t="shared" si="6"/>
        <v>0.99226139294926918</v>
      </c>
      <c r="X35" s="10">
        <f t="shared" si="6"/>
        <v>1.0968609865470853</v>
      </c>
    </row>
    <row r="36" spans="1:24" ht="13" x14ac:dyDescent="0.15">
      <c r="A36" t="s">
        <v>10</v>
      </c>
      <c r="B36" t="s">
        <v>26</v>
      </c>
      <c r="C36" t="s">
        <v>26</v>
      </c>
      <c r="D36" t="s">
        <v>27</v>
      </c>
      <c r="E36" t="s">
        <v>27</v>
      </c>
      <c r="F36" t="s">
        <v>27</v>
      </c>
      <c r="G36" t="s">
        <v>28</v>
      </c>
      <c r="H36" t="s">
        <v>28</v>
      </c>
      <c r="I36" t="s">
        <v>28</v>
      </c>
      <c r="J36" t="s">
        <v>29</v>
      </c>
      <c r="K36" t="s">
        <v>29</v>
      </c>
      <c r="L36" t="s">
        <v>29</v>
      </c>
      <c r="M36" t="s">
        <v>21</v>
      </c>
      <c r="O36">
        <v>5</v>
      </c>
      <c r="P36" t="s">
        <v>183</v>
      </c>
      <c r="Q36">
        <v>12270</v>
      </c>
      <c r="R36">
        <v>12420</v>
      </c>
      <c r="S36">
        <v>11380</v>
      </c>
      <c r="T36">
        <v>12023.333333333334</v>
      </c>
      <c r="U36" s="7">
        <f t="shared" si="7"/>
        <v>1.0696915776986953</v>
      </c>
      <c r="V36" s="7">
        <f t="shared" si="8"/>
        <v>1.1215722120658136</v>
      </c>
      <c r="W36" s="7">
        <f t="shared" si="6"/>
        <v>1.0679277730008598</v>
      </c>
      <c r="X36" s="10">
        <f t="shared" si="6"/>
        <v>1.0206278026905831</v>
      </c>
    </row>
    <row r="37" spans="1:24" ht="13" x14ac:dyDescent="0.15">
      <c r="A37" t="s">
        <v>11</v>
      </c>
      <c r="B37" t="s">
        <v>30</v>
      </c>
      <c r="C37" t="s">
        <v>30</v>
      </c>
      <c r="D37" t="s">
        <v>31</v>
      </c>
      <c r="E37" t="s">
        <v>31</v>
      </c>
      <c r="F37" t="s">
        <v>31</v>
      </c>
      <c r="G37" t="s">
        <v>32</v>
      </c>
      <c r="H37" t="s">
        <v>32</v>
      </c>
      <c r="I37" t="s">
        <v>32</v>
      </c>
      <c r="J37" t="s">
        <v>33</v>
      </c>
      <c r="K37" t="s">
        <v>33</v>
      </c>
      <c r="L37" t="s">
        <v>33</v>
      </c>
      <c r="M37" t="s">
        <v>34</v>
      </c>
      <c r="O37">
        <v>6</v>
      </c>
      <c r="P37" t="s">
        <v>184</v>
      </c>
      <c r="Q37">
        <v>9539</v>
      </c>
      <c r="R37">
        <v>8839</v>
      </c>
      <c r="S37">
        <v>8354</v>
      </c>
      <c r="T37">
        <v>8910.6666666666661</v>
      </c>
      <c r="U37" s="7">
        <f t="shared" si="7"/>
        <v>0.79276393831553971</v>
      </c>
      <c r="V37" s="7">
        <f t="shared" si="8"/>
        <v>0.87193784277879338</v>
      </c>
      <c r="W37" s="7">
        <f t="shared" si="6"/>
        <v>0.76001719690455716</v>
      </c>
      <c r="X37" s="10">
        <f t="shared" si="6"/>
        <v>0.749237668161435</v>
      </c>
    </row>
    <row r="38" spans="1:24" ht="13" x14ac:dyDescent="0.15">
      <c r="A38" t="s">
        <v>12</v>
      </c>
      <c r="B38" t="s">
        <v>35</v>
      </c>
      <c r="C38" t="s">
        <v>35</v>
      </c>
      <c r="D38" t="s">
        <v>36</v>
      </c>
      <c r="E38" t="s">
        <v>36</v>
      </c>
      <c r="F38" t="s">
        <v>36</v>
      </c>
      <c r="G38" t="s">
        <v>37</v>
      </c>
      <c r="H38" t="s">
        <v>37</v>
      </c>
      <c r="I38" t="s">
        <v>37</v>
      </c>
      <c r="J38" t="s">
        <v>38</v>
      </c>
      <c r="K38" t="s">
        <v>38</v>
      </c>
      <c r="L38" t="s">
        <v>38</v>
      </c>
      <c r="M38" t="s">
        <v>34</v>
      </c>
      <c r="O38">
        <v>7</v>
      </c>
      <c r="P38" t="s">
        <v>185</v>
      </c>
      <c r="Q38" s="39">
        <v>268900</v>
      </c>
      <c r="R38" s="39">
        <v>256600</v>
      </c>
      <c r="S38" s="39">
        <v>241900</v>
      </c>
      <c r="T38" s="40">
        <f>AVERAGE(Q38:S38)</f>
        <v>255800</v>
      </c>
      <c r="U38" s="7">
        <f t="shared" si="7"/>
        <v>22.758007117437721</v>
      </c>
      <c r="V38" s="7">
        <f t="shared" si="8"/>
        <v>24.579524680073128</v>
      </c>
      <c r="W38" s="7">
        <f t="shared" si="6"/>
        <v>22.063628546861565</v>
      </c>
      <c r="X38" s="10">
        <f t="shared" si="6"/>
        <v>21.695067264573989</v>
      </c>
    </row>
    <row r="39" spans="1:24" ht="13" x14ac:dyDescent="0.15">
      <c r="A39" t="s">
        <v>13</v>
      </c>
      <c r="B39" t="s">
        <v>39</v>
      </c>
      <c r="C39" t="s">
        <v>39</v>
      </c>
      <c r="D39" t="s">
        <v>40</v>
      </c>
      <c r="E39" t="s">
        <v>40</v>
      </c>
      <c r="F39" t="s">
        <v>40</v>
      </c>
      <c r="G39" t="s">
        <v>41</v>
      </c>
      <c r="H39" t="s">
        <v>41</v>
      </c>
      <c r="I39" t="s">
        <v>41</v>
      </c>
      <c r="J39" t="s">
        <v>42</v>
      </c>
      <c r="K39" t="s">
        <v>42</v>
      </c>
      <c r="L39" t="s">
        <v>42</v>
      </c>
      <c r="M39" t="s">
        <v>34</v>
      </c>
      <c r="O39">
        <v>8</v>
      </c>
      <c r="P39" t="s">
        <v>186</v>
      </c>
      <c r="Q39" s="39">
        <v>151500</v>
      </c>
      <c r="R39" s="39">
        <v>130300</v>
      </c>
      <c r="S39" s="39">
        <v>142800</v>
      </c>
      <c r="T39" s="40">
        <f>AVERAGE(Q39:S39)</f>
        <v>141533.33333333334</v>
      </c>
      <c r="U39" s="7">
        <f t="shared" si="7"/>
        <v>12.591933570581258</v>
      </c>
      <c r="V39" s="7">
        <f t="shared" si="8"/>
        <v>13.848263254113345</v>
      </c>
      <c r="W39" s="7">
        <f t="shared" si="6"/>
        <v>11.20378331900258</v>
      </c>
      <c r="X39" s="10">
        <f t="shared" si="6"/>
        <v>12.807174887892376</v>
      </c>
    </row>
    <row r="40" spans="1:24" ht="13" x14ac:dyDescent="0.15">
      <c r="A40" t="s">
        <v>14</v>
      </c>
      <c r="B40" t="s">
        <v>43</v>
      </c>
      <c r="C40" t="s">
        <v>43</v>
      </c>
      <c r="D40" t="s">
        <v>44</v>
      </c>
      <c r="E40" t="s">
        <v>44</v>
      </c>
      <c r="F40" t="s">
        <v>44</v>
      </c>
      <c r="G40" t="s">
        <v>45</v>
      </c>
      <c r="H40" t="s">
        <v>45</v>
      </c>
      <c r="I40" t="s">
        <v>45</v>
      </c>
      <c r="J40" t="s">
        <v>46</v>
      </c>
      <c r="K40" t="s">
        <v>46</v>
      </c>
      <c r="L40" t="s">
        <v>46</v>
      </c>
      <c r="O40">
        <v>9</v>
      </c>
      <c r="P40" t="s">
        <v>187</v>
      </c>
      <c r="Q40">
        <v>33970</v>
      </c>
      <c r="R40">
        <v>31940</v>
      </c>
      <c r="S40">
        <v>31060</v>
      </c>
      <c r="T40">
        <v>32323.333333333332</v>
      </c>
      <c r="U40" s="7">
        <f t="shared" si="7"/>
        <v>2.8757413997627519</v>
      </c>
      <c r="V40" s="7">
        <f t="shared" si="8"/>
        <v>3.1051188299817185</v>
      </c>
      <c r="W40" s="7">
        <f t="shared" si="6"/>
        <v>2.7463456577815992</v>
      </c>
      <c r="X40" s="10">
        <f t="shared" si="6"/>
        <v>2.7856502242152468</v>
      </c>
    </row>
    <row r="41" spans="1:24" ht="13" x14ac:dyDescent="0.15">
      <c r="A41" t="s">
        <v>15</v>
      </c>
      <c r="D41" t="s">
        <v>48</v>
      </c>
      <c r="E41" t="s">
        <v>48</v>
      </c>
      <c r="F41" t="s">
        <v>48</v>
      </c>
      <c r="G41" t="s">
        <v>49</v>
      </c>
      <c r="H41" t="s">
        <v>49</v>
      </c>
      <c r="I41" t="s">
        <v>49</v>
      </c>
      <c r="J41" t="s">
        <v>50</v>
      </c>
      <c r="K41" t="s">
        <v>50</v>
      </c>
      <c r="L41" t="s">
        <v>50</v>
      </c>
      <c r="O41">
        <v>10</v>
      </c>
      <c r="P41" t="s">
        <v>188</v>
      </c>
      <c r="Q41">
        <v>24380</v>
      </c>
      <c r="R41">
        <v>23520</v>
      </c>
      <c r="S41">
        <v>23770</v>
      </c>
      <c r="T41">
        <v>23890</v>
      </c>
      <c r="U41" s="7">
        <f t="shared" si="7"/>
        <v>2.1254448398576513</v>
      </c>
      <c r="V41" s="7">
        <f t="shared" si="8"/>
        <v>2.2285191956124315</v>
      </c>
      <c r="W41" s="7">
        <f t="shared" si="6"/>
        <v>2.0223559759243335</v>
      </c>
      <c r="X41" s="10">
        <f t="shared" si="6"/>
        <v>2.1318385650224214</v>
      </c>
    </row>
    <row r="43" spans="1:24" ht="13" x14ac:dyDescent="0.15">
      <c r="A43" t="s">
        <v>94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verage, SD, CV% 1_04"/>
  <dimension ref="A1:P53"/>
  <sheetViews>
    <sheetView tabSelected="1" topLeftCell="A11" zoomScale="125" workbookViewId="0">
      <selection activeCell="P32" sqref="P32"/>
    </sheetView>
  </sheetViews>
  <sheetFormatPr baseColWidth="10" defaultColWidth="9.1640625" defaultRowHeight="15" customHeight="1" x14ac:dyDescent="0.15"/>
  <cols>
    <col min="1" max="1" width="19.83203125" customWidth="1"/>
    <col min="2" max="2" width="9" customWidth="1"/>
    <col min="3" max="3" width="3" customWidth="1"/>
    <col min="4" max="4" width="8.6640625" customWidth="1"/>
    <col min="5" max="6" width="3" customWidth="1"/>
    <col min="7" max="7" width="8.6640625" customWidth="1"/>
    <col min="8" max="9" width="3" customWidth="1"/>
    <col min="10" max="10" width="8.6640625" customWidth="1"/>
    <col min="11" max="12" width="4.1640625" customWidth="1"/>
    <col min="13" max="13" width="8.6640625" customWidth="1"/>
    <col min="16" max="16" width="17.33203125" bestFit="1" customWidth="1"/>
  </cols>
  <sheetData>
    <row r="1" spans="1:16" ht="15" customHeight="1" x14ac:dyDescent="0.15">
      <c r="A1" t="s">
        <v>0</v>
      </c>
    </row>
    <row r="2" spans="1:16" ht="15" customHeight="1" x14ac:dyDescent="0.15">
      <c r="A2" t="s">
        <v>1</v>
      </c>
    </row>
    <row r="3" spans="1:16" ht="15" customHeight="1" x14ac:dyDescent="0.15">
      <c r="A3" t="s">
        <v>2</v>
      </c>
    </row>
    <row r="4" spans="1:16" ht="15" customHeight="1" x14ac:dyDescent="0.15">
      <c r="A4" t="s">
        <v>3</v>
      </c>
    </row>
    <row r="5" spans="1:16" ht="15" customHeight="1" x14ac:dyDescent="0.15">
      <c r="A5" t="s">
        <v>95</v>
      </c>
    </row>
    <row r="9" spans="1:16" ht="15" customHeight="1" x14ac:dyDescent="0.15">
      <c r="A9" t="s">
        <v>5</v>
      </c>
    </row>
    <row r="10" spans="1:16" ht="15" customHeight="1" x14ac:dyDescent="0.15">
      <c r="A10" t="s">
        <v>3</v>
      </c>
    </row>
    <row r="11" spans="1:16" ht="15" customHeight="1" x14ac:dyDescent="0.15">
      <c r="A11" t="s">
        <v>6</v>
      </c>
    </row>
    <row r="12" spans="1:16" ht="15" customHeight="1" x14ac:dyDescent="0.15">
      <c r="A12" t="s">
        <v>3</v>
      </c>
    </row>
    <row r="13" spans="1:16" ht="15" customHeight="1" x14ac:dyDescent="0.15">
      <c r="A13" s="31" t="s">
        <v>96</v>
      </c>
      <c r="B13" s="1">
        <v>1</v>
      </c>
      <c r="C13" s="1">
        <v>2</v>
      </c>
      <c r="D13" s="1">
        <v>3</v>
      </c>
      <c r="E13" s="1">
        <v>4</v>
      </c>
      <c r="F13" s="1">
        <v>5</v>
      </c>
      <c r="G13" s="1">
        <v>6</v>
      </c>
      <c r="H13" s="1">
        <v>7</v>
      </c>
      <c r="I13" s="1">
        <v>8</v>
      </c>
      <c r="J13" s="1">
        <v>9</v>
      </c>
      <c r="K13" s="1">
        <v>10</v>
      </c>
      <c r="L13" s="1">
        <v>11</v>
      </c>
      <c r="M13" s="1">
        <v>12</v>
      </c>
      <c r="O13" s="36" t="s">
        <v>178</v>
      </c>
    </row>
    <row r="14" spans="1:16" ht="15" customHeight="1" x14ac:dyDescent="0.15">
      <c r="A14" t="s">
        <v>8</v>
      </c>
      <c r="B14" s="15">
        <v>384.4</v>
      </c>
      <c r="D14" s="32">
        <v>11240</v>
      </c>
      <c r="E14" s="31"/>
      <c r="F14" s="31"/>
      <c r="G14" s="32">
        <v>32320</v>
      </c>
      <c r="H14" s="31"/>
      <c r="I14" s="31"/>
      <c r="J14" s="34">
        <v>3255</v>
      </c>
      <c r="K14" s="35"/>
      <c r="L14" s="35"/>
      <c r="M14" s="34">
        <v>4567</v>
      </c>
      <c r="O14">
        <v>1</v>
      </c>
      <c r="P14" s="36" t="s">
        <v>179</v>
      </c>
    </row>
    <row r="15" spans="1:16" ht="15" customHeight="1" x14ac:dyDescent="0.15">
      <c r="A15" t="s">
        <v>9</v>
      </c>
      <c r="B15" s="15">
        <v>230.6</v>
      </c>
      <c r="D15" s="32">
        <v>3963</v>
      </c>
      <c r="E15" s="31"/>
      <c r="F15" s="31"/>
      <c r="G15" s="32">
        <v>23890</v>
      </c>
      <c r="H15" s="31"/>
      <c r="I15" s="31"/>
      <c r="J15" s="34">
        <v>2367</v>
      </c>
      <c r="K15" s="35"/>
      <c r="L15" s="35"/>
      <c r="M15" s="35"/>
      <c r="O15">
        <v>2</v>
      </c>
      <c r="P15" s="36" t="s">
        <v>181</v>
      </c>
    </row>
    <row r="16" spans="1:16" ht="15" customHeight="1" x14ac:dyDescent="0.15">
      <c r="A16" t="s">
        <v>10</v>
      </c>
      <c r="B16" s="16">
        <v>99.86</v>
      </c>
      <c r="D16" s="33" t="s">
        <v>88</v>
      </c>
      <c r="E16" s="31"/>
      <c r="F16" s="31"/>
      <c r="G16" s="34">
        <v>8950</v>
      </c>
      <c r="H16" s="31"/>
      <c r="I16" s="31"/>
      <c r="J16" s="34">
        <v>9730</v>
      </c>
      <c r="K16" s="35"/>
      <c r="L16" s="35"/>
      <c r="M16" s="35"/>
      <c r="O16">
        <v>3</v>
      </c>
      <c r="P16" s="37" t="s">
        <v>180</v>
      </c>
    </row>
    <row r="17" spans="1:16" ht="15" customHeight="1" x14ac:dyDescent="0.15">
      <c r="A17" t="s">
        <v>11</v>
      </c>
      <c r="B17" s="16">
        <v>54.73</v>
      </c>
      <c r="D17" s="32">
        <v>12070</v>
      </c>
      <c r="E17" s="31"/>
      <c r="F17" s="31"/>
      <c r="G17" s="34">
        <v>2462</v>
      </c>
      <c r="H17" s="31"/>
      <c r="I17" s="31"/>
      <c r="J17" s="34">
        <v>2890</v>
      </c>
      <c r="K17" s="35"/>
      <c r="L17" s="35"/>
      <c r="M17" s="34">
        <v>2806</v>
      </c>
      <c r="O17">
        <v>4</v>
      </c>
      <c r="P17" s="36" t="s">
        <v>182</v>
      </c>
    </row>
    <row r="18" spans="1:16" ht="15" customHeight="1" x14ac:dyDescent="0.15">
      <c r="A18" t="s">
        <v>12</v>
      </c>
      <c r="B18" s="16">
        <v>23.22</v>
      </c>
      <c r="D18" s="32">
        <v>12030</v>
      </c>
      <c r="E18" s="31"/>
      <c r="F18" s="31"/>
      <c r="G18" s="34">
        <v>1337</v>
      </c>
      <c r="H18" s="31"/>
      <c r="I18" s="31"/>
      <c r="J18" s="34">
        <v>1463</v>
      </c>
      <c r="K18" s="35"/>
      <c r="L18" s="35"/>
      <c r="M18" s="35"/>
      <c r="O18">
        <v>5</v>
      </c>
      <c r="P18" s="36" t="s">
        <v>183</v>
      </c>
    </row>
    <row r="19" spans="1:16" ht="13" x14ac:dyDescent="0.15">
      <c r="A19" t="s">
        <v>13</v>
      </c>
      <c r="B19" s="13">
        <v>5.83</v>
      </c>
      <c r="D19" s="32">
        <v>8911</v>
      </c>
      <c r="E19" s="31"/>
      <c r="F19" s="31"/>
      <c r="G19" s="34">
        <v>1222</v>
      </c>
      <c r="H19" s="31"/>
      <c r="I19" s="31"/>
      <c r="J19" s="34">
        <v>1540</v>
      </c>
      <c r="K19" s="35"/>
      <c r="L19" s="35"/>
      <c r="M19" s="35"/>
      <c r="O19">
        <v>6</v>
      </c>
      <c r="P19" s="36" t="s">
        <v>184</v>
      </c>
    </row>
    <row r="20" spans="1:16" ht="13" x14ac:dyDescent="0.15">
      <c r="A20" t="s">
        <v>14</v>
      </c>
      <c r="B20" s="1" t="s">
        <v>88</v>
      </c>
      <c r="D20" s="33" t="s">
        <v>88</v>
      </c>
      <c r="E20" s="31"/>
      <c r="F20" s="31"/>
      <c r="G20" s="34">
        <v>14850</v>
      </c>
      <c r="H20" s="31"/>
      <c r="I20" s="31"/>
      <c r="J20" s="34">
        <v>17150</v>
      </c>
      <c r="K20" s="35"/>
      <c r="L20" s="35"/>
      <c r="M20" s="35"/>
      <c r="O20">
        <v>7</v>
      </c>
      <c r="P20" s="37" t="s">
        <v>185</v>
      </c>
    </row>
    <row r="21" spans="1:16" ht="13" x14ac:dyDescent="0.15">
      <c r="A21" t="s">
        <v>15</v>
      </c>
      <c r="D21" s="32">
        <v>63700</v>
      </c>
      <c r="E21" s="31"/>
      <c r="F21" s="31"/>
      <c r="G21" s="34">
        <v>21520</v>
      </c>
      <c r="H21" s="31"/>
      <c r="I21" s="31"/>
      <c r="J21" s="34">
        <v>24680</v>
      </c>
      <c r="K21" s="35"/>
      <c r="L21" s="35"/>
      <c r="M21" s="35"/>
      <c r="O21">
        <v>8</v>
      </c>
      <c r="P21" s="37" t="s">
        <v>186</v>
      </c>
    </row>
    <row r="22" spans="1:16" ht="13" x14ac:dyDescent="0.15">
      <c r="D22" s="31"/>
      <c r="E22" s="31"/>
      <c r="F22" s="31"/>
      <c r="G22" s="35"/>
      <c r="H22" s="31"/>
      <c r="I22" s="31"/>
      <c r="J22" s="35"/>
      <c r="K22" s="35"/>
      <c r="L22" s="35"/>
      <c r="M22" s="35"/>
      <c r="O22">
        <v>9</v>
      </c>
      <c r="P22" s="36" t="s">
        <v>187</v>
      </c>
    </row>
    <row r="23" spans="1:16" ht="13" x14ac:dyDescent="0.15">
      <c r="A23" t="s">
        <v>97</v>
      </c>
      <c r="B23" s="1">
        <v>1</v>
      </c>
      <c r="C23" s="1">
        <v>2</v>
      </c>
      <c r="D23" s="1">
        <v>3</v>
      </c>
      <c r="E23" s="1">
        <v>4</v>
      </c>
      <c r="F23" s="1">
        <v>5</v>
      </c>
      <c r="G23" s="1">
        <v>6</v>
      </c>
      <c r="H23" s="1">
        <v>7</v>
      </c>
      <c r="I23" s="1">
        <v>8</v>
      </c>
      <c r="J23" s="1">
        <v>9</v>
      </c>
      <c r="K23" s="1">
        <v>10</v>
      </c>
      <c r="L23" s="1">
        <v>11</v>
      </c>
      <c r="M23" s="1">
        <v>12</v>
      </c>
      <c r="O23" s="1">
        <v>10</v>
      </c>
      <c r="P23" s="36" t="s">
        <v>188</v>
      </c>
    </row>
    <row r="24" spans="1:16" ht="13" x14ac:dyDescent="0.15">
      <c r="A24" t="s">
        <v>8</v>
      </c>
      <c r="B24" s="16">
        <v>22.05</v>
      </c>
      <c r="D24" s="15">
        <v>354</v>
      </c>
      <c r="G24" s="1">
        <v>1494</v>
      </c>
      <c r="J24" s="15">
        <v>357.6</v>
      </c>
      <c r="M24" s="15">
        <v>302.39999999999998</v>
      </c>
    </row>
    <row r="25" spans="1:16" ht="13" x14ac:dyDescent="0.15">
      <c r="A25" t="s">
        <v>9</v>
      </c>
      <c r="B25" s="16">
        <v>37.07</v>
      </c>
      <c r="D25" s="15">
        <v>495.6</v>
      </c>
      <c r="G25" s="15">
        <v>444.9</v>
      </c>
      <c r="J25" s="15">
        <v>220.8</v>
      </c>
    </row>
    <row r="26" spans="1:16" ht="13" x14ac:dyDescent="0.15">
      <c r="A26" t="s">
        <v>10</v>
      </c>
      <c r="B26" s="13">
        <v>7.4530000000000003</v>
      </c>
      <c r="D26" s="17" t="s">
        <v>88</v>
      </c>
      <c r="G26" s="15">
        <v>592.6</v>
      </c>
      <c r="J26" s="15">
        <v>932.7</v>
      </c>
    </row>
    <row r="27" spans="1:16" ht="13" x14ac:dyDescent="0.15">
      <c r="A27" t="s">
        <v>11</v>
      </c>
      <c r="B27" s="16">
        <v>15.84</v>
      </c>
      <c r="D27" s="15">
        <v>478.5</v>
      </c>
      <c r="G27" s="15">
        <v>219.1</v>
      </c>
      <c r="J27" s="15">
        <v>113.9</v>
      </c>
      <c r="M27" s="15">
        <v>277.89999999999998</v>
      </c>
    </row>
    <row r="28" spans="1:16" ht="13" x14ac:dyDescent="0.15">
      <c r="A28" t="s">
        <v>12</v>
      </c>
      <c r="B28" s="13">
        <v>5.0490000000000004</v>
      </c>
      <c r="D28" s="15">
        <v>560.79999999999995</v>
      </c>
      <c r="G28" s="15">
        <v>339.1</v>
      </c>
      <c r="J28" s="15">
        <v>220.8</v>
      </c>
    </row>
    <row r="29" spans="1:16" ht="13" x14ac:dyDescent="0.15">
      <c r="A29" t="s">
        <v>13</v>
      </c>
      <c r="B29" s="13">
        <v>3.9670000000000001</v>
      </c>
      <c r="D29" s="15">
        <v>595.79999999999995</v>
      </c>
      <c r="G29" s="16">
        <v>76.64</v>
      </c>
      <c r="J29" s="16">
        <v>82.77</v>
      </c>
    </row>
    <row r="30" spans="1:16" ht="13" x14ac:dyDescent="0.15">
      <c r="A30" t="s">
        <v>14</v>
      </c>
      <c r="B30" s="1" t="s">
        <v>88</v>
      </c>
      <c r="D30" s="17" t="s">
        <v>88</v>
      </c>
      <c r="G30" s="1">
        <v>1173</v>
      </c>
      <c r="J30" s="1">
        <v>1261</v>
      </c>
    </row>
    <row r="31" spans="1:16" ht="13" x14ac:dyDescent="0.15">
      <c r="A31" t="s">
        <v>15</v>
      </c>
      <c r="D31" s="1">
        <v>1404</v>
      </c>
      <c r="G31" s="1">
        <v>1703</v>
      </c>
      <c r="J31" s="1">
        <v>1983</v>
      </c>
    </row>
    <row r="32" spans="1:16" ht="13" x14ac:dyDescent="0.15"/>
    <row r="33" spans="1:13" ht="13" x14ac:dyDescent="0.15">
      <c r="A33" t="s">
        <v>69</v>
      </c>
      <c r="B33" s="1">
        <v>1</v>
      </c>
      <c r="C33" s="1">
        <v>2</v>
      </c>
      <c r="D33" s="1">
        <v>3</v>
      </c>
      <c r="E33" s="1">
        <v>4</v>
      </c>
      <c r="F33" s="1">
        <v>5</v>
      </c>
      <c r="G33" s="1">
        <v>6</v>
      </c>
      <c r="H33" s="1">
        <v>7</v>
      </c>
      <c r="I33" s="1">
        <v>8</v>
      </c>
      <c r="J33" s="1">
        <v>9</v>
      </c>
      <c r="K33" s="1">
        <v>10</v>
      </c>
      <c r="L33" s="1">
        <v>11</v>
      </c>
      <c r="M33" s="1">
        <v>12</v>
      </c>
    </row>
    <row r="34" spans="1:13" ht="13" x14ac:dyDescent="0.15">
      <c r="A34" t="s">
        <v>8</v>
      </c>
      <c r="B34" s="13">
        <v>5.7350000000000003</v>
      </c>
      <c r="D34" s="13">
        <v>3.149</v>
      </c>
      <c r="G34" s="13">
        <v>4.6230000000000002</v>
      </c>
      <c r="J34" s="16">
        <v>10.99</v>
      </c>
      <c r="M34" s="13">
        <v>6.6210000000000004</v>
      </c>
    </row>
    <row r="35" spans="1:13" ht="13" x14ac:dyDescent="0.15">
      <c r="A35" t="s">
        <v>9</v>
      </c>
      <c r="B35" s="16">
        <v>16.07</v>
      </c>
      <c r="D35" s="16">
        <v>12.51</v>
      </c>
      <c r="G35" s="13">
        <v>1.8620000000000001</v>
      </c>
      <c r="J35" s="13">
        <v>9.327</v>
      </c>
    </row>
    <row r="36" spans="1:13" ht="13" x14ac:dyDescent="0.15">
      <c r="A36" t="s">
        <v>10</v>
      </c>
      <c r="B36" s="13">
        <v>7.4640000000000004</v>
      </c>
      <c r="D36" s="17" t="s">
        <v>88</v>
      </c>
      <c r="G36" s="13">
        <v>6.6219999999999999</v>
      </c>
      <c r="J36" s="13">
        <v>9.5860000000000003</v>
      </c>
    </row>
    <row r="37" spans="1:13" ht="13" x14ac:dyDescent="0.15">
      <c r="A37" t="s">
        <v>11</v>
      </c>
      <c r="B37" s="16">
        <v>28.95</v>
      </c>
      <c r="D37" s="13">
        <v>3.9620000000000002</v>
      </c>
      <c r="G37" s="13">
        <v>8.8970000000000002</v>
      </c>
      <c r="J37" s="13">
        <v>3.9430000000000001</v>
      </c>
      <c r="M37" s="13">
        <v>9.9039999999999999</v>
      </c>
    </row>
    <row r="38" spans="1:13" ht="13" x14ac:dyDescent="0.15">
      <c r="A38" t="s">
        <v>12</v>
      </c>
      <c r="B38" s="16">
        <v>21.74</v>
      </c>
      <c r="D38" s="13">
        <v>4.6639999999999997</v>
      </c>
      <c r="G38" s="16">
        <v>25.36</v>
      </c>
      <c r="J38" s="16">
        <v>15.1</v>
      </c>
    </row>
    <row r="39" spans="1:13" ht="13" x14ac:dyDescent="0.15">
      <c r="A39" t="s">
        <v>13</v>
      </c>
      <c r="B39" s="16">
        <v>68.05</v>
      </c>
      <c r="D39" s="13">
        <v>6.6859999999999999</v>
      </c>
      <c r="G39" s="13">
        <v>6.2729999999999997</v>
      </c>
      <c r="J39" s="13">
        <v>5.3760000000000003</v>
      </c>
    </row>
    <row r="40" spans="1:13" ht="13" x14ac:dyDescent="0.15">
      <c r="A40" t="s">
        <v>14</v>
      </c>
      <c r="B40" s="1" t="s">
        <v>88</v>
      </c>
      <c r="D40" s="17" t="s">
        <v>88</v>
      </c>
      <c r="G40" s="13">
        <v>7.9020000000000001</v>
      </c>
      <c r="J40" s="13">
        <v>7.3529999999999998</v>
      </c>
    </row>
    <row r="41" spans="1:13" ht="13" x14ac:dyDescent="0.15">
      <c r="A41" t="s">
        <v>15</v>
      </c>
      <c r="D41" s="13">
        <v>2.2029999999999998</v>
      </c>
      <c r="G41" s="13">
        <v>7.9119999999999999</v>
      </c>
      <c r="J41" s="13">
        <v>8.032</v>
      </c>
    </row>
    <row r="42" spans="1:13" ht="13" x14ac:dyDescent="0.15"/>
    <row r="43" spans="1:13" ht="13" x14ac:dyDescent="0.15">
      <c r="A43" s="30" t="s">
        <v>16</v>
      </c>
      <c r="B43" s="1">
        <v>1</v>
      </c>
      <c r="C43" s="1">
        <v>2</v>
      </c>
      <c r="D43" s="1">
        <v>3</v>
      </c>
      <c r="E43" s="1">
        <v>4</v>
      </c>
      <c r="F43" s="1">
        <v>5</v>
      </c>
      <c r="G43" s="1">
        <v>6</v>
      </c>
      <c r="H43" s="1">
        <v>7</v>
      </c>
      <c r="I43" s="1">
        <v>8</v>
      </c>
      <c r="J43" s="1">
        <v>9</v>
      </c>
      <c r="K43" s="1">
        <v>10</v>
      </c>
      <c r="L43" s="1">
        <v>11</v>
      </c>
      <c r="M43" s="1">
        <v>12</v>
      </c>
    </row>
    <row r="44" spans="1:13" ht="13" x14ac:dyDescent="0.15">
      <c r="A44" t="s">
        <v>8</v>
      </c>
      <c r="B44" t="s">
        <v>17</v>
      </c>
      <c r="D44" s="30">
        <v>1</v>
      </c>
      <c r="G44" s="30">
        <v>9</v>
      </c>
      <c r="J44" s="30" t="s">
        <v>168</v>
      </c>
      <c r="M44" s="30" t="s">
        <v>176</v>
      </c>
    </row>
    <row r="45" spans="1:13" ht="13" x14ac:dyDescent="0.15">
      <c r="A45" t="s">
        <v>9</v>
      </c>
      <c r="B45" t="s">
        <v>22</v>
      </c>
      <c r="D45" s="30">
        <v>2</v>
      </c>
      <c r="G45" s="30">
        <v>10</v>
      </c>
      <c r="J45" s="30" t="s">
        <v>169</v>
      </c>
      <c r="M45" s="30"/>
    </row>
    <row r="46" spans="1:13" ht="13" x14ac:dyDescent="0.15">
      <c r="A46" t="s">
        <v>10</v>
      </c>
      <c r="B46" t="s">
        <v>26</v>
      </c>
      <c r="D46" s="30">
        <v>3</v>
      </c>
      <c r="G46" s="30" t="s">
        <v>162</v>
      </c>
      <c r="J46" s="30" t="s">
        <v>170</v>
      </c>
      <c r="M46" s="30"/>
    </row>
    <row r="47" spans="1:13" ht="13" x14ac:dyDescent="0.15">
      <c r="A47" t="s">
        <v>11</v>
      </c>
      <c r="B47" t="s">
        <v>30</v>
      </c>
      <c r="D47" s="30">
        <v>4</v>
      </c>
      <c r="G47" s="30" t="s">
        <v>163</v>
      </c>
      <c r="J47" s="30" t="s">
        <v>171</v>
      </c>
      <c r="M47" s="30" t="s">
        <v>177</v>
      </c>
    </row>
    <row r="48" spans="1:13" ht="13" x14ac:dyDescent="0.15">
      <c r="A48" t="s">
        <v>12</v>
      </c>
      <c r="B48" t="s">
        <v>35</v>
      </c>
      <c r="D48" s="30">
        <v>5</v>
      </c>
      <c r="G48" s="30" t="s">
        <v>164</v>
      </c>
      <c r="J48" s="30" t="s">
        <v>172</v>
      </c>
      <c r="M48" s="30"/>
    </row>
    <row r="49" spans="1:13" ht="13" x14ac:dyDescent="0.15">
      <c r="A49" t="s">
        <v>13</v>
      </c>
      <c r="B49" t="s">
        <v>39</v>
      </c>
      <c r="D49" s="30">
        <v>6</v>
      </c>
      <c r="G49" s="30" t="s">
        <v>165</v>
      </c>
      <c r="J49" s="30" t="s">
        <v>173</v>
      </c>
      <c r="M49" s="30"/>
    </row>
    <row r="50" spans="1:13" ht="13" x14ac:dyDescent="0.15">
      <c r="A50" t="s">
        <v>14</v>
      </c>
      <c r="B50" t="s">
        <v>43</v>
      </c>
      <c r="D50" s="30">
        <v>7</v>
      </c>
      <c r="G50" s="30" t="s">
        <v>166</v>
      </c>
      <c r="J50" s="30" t="s">
        <v>174</v>
      </c>
      <c r="M50" s="30"/>
    </row>
    <row r="51" spans="1:13" ht="13" x14ac:dyDescent="0.15">
      <c r="A51" t="s">
        <v>15</v>
      </c>
      <c r="D51" s="30">
        <v>8</v>
      </c>
      <c r="G51" s="30" t="s">
        <v>167</v>
      </c>
      <c r="J51" s="30" t="s">
        <v>175</v>
      </c>
      <c r="M51" s="30"/>
    </row>
    <row r="53" spans="1:13" ht="13" x14ac:dyDescent="0.15">
      <c r="A53" t="s">
        <v>98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General information"/>
  <dimension ref="A1:E4"/>
  <sheetViews>
    <sheetView workbookViewId="0"/>
  </sheetViews>
  <sheetFormatPr baseColWidth="10" defaultColWidth="9.1640625" defaultRowHeight="15" customHeight="1" x14ac:dyDescent="0.15"/>
  <sheetData>
    <row r="1" spans="1:5" ht="15" customHeight="1" x14ac:dyDescent="0.15">
      <c r="A1" t="s">
        <v>99</v>
      </c>
    </row>
    <row r="3" spans="1:5" ht="15" customHeight="1" x14ac:dyDescent="0.15">
      <c r="B3" t="s">
        <v>100</v>
      </c>
      <c r="E3" t="s">
        <v>101</v>
      </c>
    </row>
    <row r="4" spans="1:5" ht="15" customHeight="1" x14ac:dyDescent="0.15">
      <c r="A4" t="s">
        <v>3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ession information"/>
  <dimension ref="A1:E7"/>
  <sheetViews>
    <sheetView workbookViewId="0"/>
  </sheetViews>
  <sheetFormatPr baseColWidth="10" defaultColWidth="9.1640625" defaultRowHeight="15" customHeight="1" x14ac:dyDescent="0.15"/>
  <cols>
    <col min="1" max="1" width="18.6640625" customWidth="1"/>
    <col min="2" max="2" width="14.5" customWidth="1"/>
    <col min="4" max="4" width="2" customWidth="1"/>
    <col min="5" max="5" width="49" customWidth="1"/>
  </cols>
  <sheetData>
    <row r="1" spans="1:5" ht="15" customHeight="1" x14ac:dyDescent="0.15">
      <c r="A1" t="s">
        <v>102</v>
      </c>
    </row>
    <row r="3" spans="1:5" ht="15" customHeight="1" x14ac:dyDescent="0.15">
      <c r="B3" t="s">
        <v>103</v>
      </c>
      <c r="E3" t="s">
        <v>1</v>
      </c>
    </row>
    <row r="4" spans="1:5" ht="15" customHeight="1" x14ac:dyDescent="0.15">
      <c r="B4" t="s">
        <v>104</v>
      </c>
    </row>
    <row r="5" spans="1:5" ht="15" customHeight="1" x14ac:dyDescent="0.15">
      <c r="B5" t="s">
        <v>105</v>
      </c>
      <c r="E5" t="s">
        <v>106</v>
      </c>
    </row>
    <row r="6" spans="1:5" ht="15" customHeight="1" x14ac:dyDescent="0.15">
      <c r="B6" t="s">
        <v>107</v>
      </c>
      <c r="E6" t="s">
        <v>2</v>
      </c>
    </row>
    <row r="7" spans="1:5" ht="15" customHeight="1" x14ac:dyDescent="0.15">
      <c r="A7" t="s">
        <v>3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Instrument information"/>
  <dimension ref="A1:E30"/>
  <sheetViews>
    <sheetView workbookViewId="0"/>
  </sheetViews>
  <sheetFormatPr baseColWidth="10" defaultColWidth="9.1640625" defaultRowHeight="15" customHeight="1" x14ac:dyDescent="0.15"/>
  <cols>
    <col min="1" max="1" width="20.83203125" customWidth="1"/>
    <col min="2" max="2" width="18.6640625" customWidth="1"/>
    <col min="3" max="3" width="24.1640625" customWidth="1"/>
    <col min="4" max="4" width="2" customWidth="1"/>
    <col min="5" max="5" width="20.6640625" customWidth="1"/>
  </cols>
  <sheetData>
    <row r="1" spans="1:5" ht="15" customHeight="1" x14ac:dyDescent="0.15">
      <c r="A1" t="s">
        <v>108</v>
      </c>
    </row>
    <row r="3" spans="1:5" ht="15" customHeight="1" x14ac:dyDescent="0.15">
      <c r="B3" t="s">
        <v>109</v>
      </c>
      <c r="E3" t="s">
        <v>110</v>
      </c>
    </row>
    <row r="4" spans="1:5" ht="15" customHeight="1" x14ac:dyDescent="0.15">
      <c r="B4" t="s">
        <v>111</v>
      </c>
      <c r="E4" t="s">
        <v>112</v>
      </c>
    </row>
    <row r="5" spans="1:5" ht="15" customHeight="1" x14ac:dyDescent="0.15">
      <c r="B5" t="s">
        <v>113</v>
      </c>
      <c r="E5" t="s">
        <v>114</v>
      </c>
    </row>
    <row r="7" spans="1:5" ht="15" customHeight="1" x14ac:dyDescent="0.15">
      <c r="B7" t="s">
        <v>115</v>
      </c>
    </row>
    <row r="9" spans="1:5" ht="15" customHeight="1" x14ac:dyDescent="0.15">
      <c r="B9" t="s">
        <v>116</v>
      </c>
    </row>
    <row r="10" spans="1:5" ht="15" customHeight="1" x14ac:dyDescent="0.15">
      <c r="C10" t="s">
        <v>109</v>
      </c>
    </row>
    <row r="11" spans="1:5" ht="15" customHeight="1" x14ac:dyDescent="0.15">
      <c r="C11" t="s">
        <v>117</v>
      </c>
      <c r="E11" t="s">
        <v>118</v>
      </c>
    </row>
    <row r="12" spans="1:5" ht="15" customHeight="1" x14ac:dyDescent="0.15">
      <c r="C12" t="s">
        <v>119</v>
      </c>
      <c r="E12" t="s">
        <v>120</v>
      </c>
    </row>
    <row r="13" spans="1:5" ht="15" customHeight="1" x14ac:dyDescent="0.15">
      <c r="C13" t="s">
        <v>121</v>
      </c>
    </row>
    <row r="14" spans="1:5" ht="15" customHeight="1" x14ac:dyDescent="0.15">
      <c r="C14" t="s">
        <v>122</v>
      </c>
      <c r="E14" t="s">
        <v>123</v>
      </c>
    </row>
    <row r="16" spans="1:5" ht="15" customHeight="1" x14ac:dyDescent="0.15">
      <c r="B16" t="s">
        <v>116</v>
      </c>
    </row>
    <row r="17" spans="2:5" ht="15" customHeight="1" x14ac:dyDescent="0.15">
      <c r="C17" t="s">
        <v>109</v>
      </c>
    </row>
    <row r="18" spans="2:5" ht="15" customHeight="1" x14ac:dyDescent="0.15">
      <c r="C18" t="s">
        <v>117</v>
      </c>
      <c r="E18" t="s">
        <v>124</v>
      </c>
    </row>
    <row r="19" spans="2:5" ht="13" x14ac:dyDescent="0.15">
      <c r="C19" t="s">
        <v>119</v>
      </c>
      <c r="E19" t="s">
        <v>125</v>
      </c>
    </row>
    <row r="20" spans="2:5" ht="13" x14ac:dyDescent="0.15">
      <c r="C20" t="s">
        <v>121</v>
      </c>
    </row>
    <row r="21" spans="2:5" ht="13" x14ac:dyDescent="0.15">
      <c r="C21" t="s">
        <v>122</v>
      </c>
      <c r="E21" t="s">
        <v>123</v>
      </c>
    </row>
    <row r="22" spans="2:5" ht="13" x14ac:dyDescent="0.15"/>
    <row r="23" spans="2:5" ht="13" x14ac:dyDescent="0.15">
      <c r="B23" t="s">
        <v>116</v>
      </c>
    </row>
    <row r="24" spans="2:5" ht="13" x14ac:dyDescent="0.15">
      <c r="C24" t="s">
        <v>109</v>
      </c>
    </row>
    <row r="25" spans="2:5" ht="13" x14ac:dyDescent="0.15">
      <c r="C25" t="s">
        <v>117</v>
      </c>
      <c r="E25" t="s">
        <v>126</v>
      </c>
    </row>
    <row r="26" spans="2:5" ht="13" x14ac:dyDescent="0.15">
      <c r="C26" t="s">
        <v>119</v>
      </c>
      <c r="E26" t="s">
        <v>127</v>
      </c>
    </row>
    <row r="27" spans="2:5" ht="13" x14ac:dyDescent="0.15">
      <c r="C27" t="s">
        <v>121</v>
      </c>
    </row>
    <row r="28" spans="2:5" ht="13" x14ac:dyDescent="0.15">
      <c r="C28" t="s">
        <v>122</v>
      </c>
      <c r="E28" t="s">
        <v>123</v>
      </c>
    </row>
    <row r="29" spans="2:5" ht="13" x14ac:dyDescent="0.15"/>
    <row r="30" spans="2:5" ht="13" x14ac:dyDescent="0.15">
      <c r="C30" t="s">
        <v>128</v>
      </c>
      <c r="E30" t="s">
        <v>129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rotocol parameters"/>
  <dimension ref="A1:E13"/>
  <sheetViews>
    <sheetView workbookViewId="0"/>
  </sheetViews>
  <sheetFormatPr baseColWidth="10" defaultColWidth="9.1640625" defaultRowHeight="15" customHeight="1" x14ac:dyDescent="0.15"/>
  <cols>
    <col min="1" max="1" width="19.1640625" customWidth="1"/>
    <col min="2" max="2" width="28.1640625" customWidth="1"/>
    <col min="3" max="3" width="16.1640625" customWidth="1"/>
    <col min="4" max="4" width="2" customWidth="1"/>
    <col min="5" max="5" width="12.1640625" customWidth="1"/>
  </cols>
  <sheetData>
    <row r="1" spans="1:5" ht="15" customHeight="1" x14ac:dyDescent="0.15">
      <c r="A1" t="s">
        <v>130</v>
      </c>
    </row>
    <row r="3" spans="1:5" ht="15" customHeight="1" x14ac:dyDescent="0.15">
      <c r="B3" t="s">
        <v>131</v>
      </c>
      <c r="E3" t="s">
        <v>132</v>
      </c>
    </row>
    <row r="5" spans="1:5" ht="15" customHeight="1" x14ac:dyDescent="0.15">
      <c r="A5" t="s">
        <v>4</v>
      </c>
    </row>
    <row r="7" spans="1:5" ht="15" customHeight="1" x14ac:dyDescent="0.15">
      <c r="B7" t="s">
        <v>133</v>
      </c>
      <c r="E7" t="s">
        <v>134</v>
      </c>
    </row>
    <row r="8" spans="1:5" ht="15" customHeight="1" x14ac:dyDescent="0.15">
      <c r="B8" t="s">
        <v>135</v>
      </c>
      <c r="E8" t="s">
        <v>136</v>
      </c>
    </row>
    <row r="9" spans="1:5" ht="15" customHeight="1" x14ac:dyDescent="0.15">
      <c r="B9" t="s">
        <v>116</v>
      </c>
    </row>
    <row r="10" spans="1:5" ht="15" customHeight="1" x14ac:dyDescent="0.15">
      <c r="C10" t="s">
        <v>109</v>
      </c>
    </row>
    <row r="11" spans="1:5" ht="15" customHeight="1" x14ac:dyDescent="0.15">
      <c r="C11" t="s">
        <v>137</v>
      </c>
      <c r="E11" t="s">
        <v>125</v>
      </c>
    </row>
    <row r="12" spans="1:5" ht="15" customHeight="1" x14ac:dyDescent="0.15">
      <c r="C12" t="s">
        <v>117</v>
      </c>
      <c r="E12" t="s">
        <v>124</v>
      </c>
    </row>
    <row r="13" spans="1:5" ht="15" customHeight="1" x14ac:dyDescent="0.15">
      <c r="B13" t="s">
        <v>138</v>
      </c>
      <c r="E13" t="s">
        <v>132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Run log"/>
  <dimension ref="A1:E10"/>
  <sheetViews>
    <sheetView workbookViewId="0"/>
  </sheetViews>
  <sheetFormatPr baseColWidth="10" defaultColWidth="9.1640625" defaultRowHeight="15" customHeight="1" x14ac:dyDescent="0.15"/>
  <cols>
    <col min="1" max="1" width="8.5" customWidth="1"/>
    <col min="2" max="2" width="19.6640625" customWidth="1"/>
    <col min="3" max="3" width="36.6640625" customWidth="1"/>
    <col min="4" max="4" width="11.5" customWidth="1"/>
  </cols>
  <sheetData>
    <row r="1" spans="1:5" ht="15" customHeight="1" x14ac:dyDescent="0.15">
      <c r="A1" t="s">
        <v>139</v>
      </c>
    </row>
    <row r="3" spans="1:5" ht="15" customHeight="1" x14ac:dyDescent="0.15">
      <c r="B3" s="19" t="s">
        <v>140</v>
      </c>
      <c r="C3" s="19" t="s">
        <v>141</v>
      </c>
      <c r="D3" s="19" t="s">
        <v>142</v>
      </c>
      <c r="E3" s="19"/>
    </row>
    <row r="4" spans="1:5" ht="15" customHeight="1" x14ac:dyDescent="0.15">
      <c r="B4" t="s">
        <v>2</v>
      </c>
      <c r="C4" t="s">
        <v>143</v>
      </c>
    </row>
    <row r="5" spans="1:5" ht="15" customHeight="1" x14ac:dyDescent="0.15">
      <c r="B5" t="s">
        <v>2</v>
      </c>
      <c r="C5" t="s">
        <v>144</v>
      </c>
      <c r="D5" t="s">
        <v>145</v>
      </c>
    </row>
    <row r="6" spans="1:5" ht="15" customHeight="1" x14ac:dyDescent="0.15">
      <c r="B6" t="s">
        <v>2</v>
      </c>
      <c r="C6" t="s">
        <v>146</v>
      </c>
    </row>
    <row r="7" spans="1:5" ht="15" customHeight="1" x14ac:dyDescent="0.15">
      <c r="B7" t="s">
        <v>147</v>
      </c>
      <c r="C7" t="s">
        <v>148</v>
      </c>
    </row>
    <row r="8" spans="1:5" ht="15" customHeight="1" x14ac:dyDescent="0.15">
      <c r="B8" t="s">
        <v>147</v>
      </c>
      <c r="C8" t="s">
        <v>144</v>
      </c>
      <c r="D8" t="s">
        <v>145</v>
      </c>
    </row>
    <row r="9" spans="1:5" ht="15" customHeight="1" x14ac:dyDescent="0.15">
      <c r="B9" t="s">
        <v>149</v>
      </c>
      <c r="C9" t="s">
        <v>150</v>
      </c>
    </row>
    <row r="10" spans="1:5" ht="15" customHeight="1" x14ac:dyDescent="0.15">
      <c r="A10" t="s">
        <v>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Absorbance 1_01</vt:lpstr>
      <vt:lpstr>Standard Curve 1_02</vt:lpstr>
      <vt:lpstr>Dilution Factor 1_03</vt:lpstr>
      <vt:lpstr>Average, SD, CV% 1_04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Cristina Vaca</cp:lastModifiedBy>
  <dcterms:created xsi:type="dcterms:W3CDTF">2025-03-05T20:36:21Z</dcterms:created>
  <dcterms:modified xsi:type="dcterms:W3CDTF">2025-07-17T18:29:10Z</dcterms:modified>
</cp:coreProperties>
</file>