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eifertLab\PubMLST_pilE_pilS_curation project\Manuscript\Colony_density_Pplus_Pminus_IB_15SEP2025\"/>
    </mc:Choice>
  </mc:AlternateContent>
  <xr:revisionPtr revIDLastSave="0" documentId="13_ncr:1_{9F0E52FC-D793-4387-A8AF-6CFD1EBB038B}" xr6:coauthVersionLast="47" xr6:coauthVersionMax="47" xr10:uidLastSave="{00000000-0000-0000-0000-000000000000}"/>
  <bookViews>
    <workbookView xWindow="19090" yWindow="-110" windowWidth="19420" windowHeight="10300" activeTab="1" xr2:uid="{E83069F4-DF73-4916-B68B-BE2CC5EE4A5A}"/>
  </bookViews>
  <sheets>
    <sheet name="Pplus" sheetId="1" r:id="rId1"/>
    <sheet name="Pmin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K37" i="2"/>
  <c r="J37" i="2"/>
  <c r="I37" i="2"/>
  <c r="G3" i="2"/>
  <c r="G4" i="2"/>
  <c r="G5" i="2"/>
  <c r="G6" i="2"/>
  <c r="G7" i="2"/>
  <c r="G10" i="2"/>
  <c r="G11" i="2"/>
  <c r="G13" i="2"/>
  <c r="G2" i="2"/>
  <c r="F3" i="1"/>
  <c r="G3" i="1"/>
  <c r="F4" i="1"/>
  <c r="G4" i="1"/>
  <c r="F5" i="1"/>
  <c r="G5" i="1" s="1"/>
  <c r="F6" i="1"/>
  <c r="G6" i="1"/>
  <c r="F7" i="1"/>
  <c r="G7" i="1"/>
  <c r="F8" i="1"/>
  <c r="G8" i="1"/>
  <c r="F9" i="1"/>
  <c r="G9" i="1" s="1"/>
  <c r="F10" i="1"/>
  <c r="G10" i="1"/>
  <c r="F11" i="1"/>
  <c r="G11" i="1"/>
  <c r="F12" i="1"/>
  <c r="G12" i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G2" i="1"/>
  <c r="K37" i="1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F12" i="2"/>
  <c r="G12" i="2" s="1"/>
  <c r="F11" i="2"/>
  <c r="F10" i="2"/>
  <c r="F9" i="2"/>
  <c r="G9" i="2" s="1"/>
  <c r="F8" i="2"/>
  <c r="G8" i="2" s="1"/>
  <c r="F7" i="2"/>
  <c r="F6" i="2"/>
  <c r="F5" i="2"/>
  <c r="F4" i="2"/>
  <c r="F3" i="2"/>
  <c r="F2" i="2"/>
  <c r="F2" i="1"/>
  <c r="H37" i="1" l="1"/>
  <c r="I37" i="1"/>
  <c r="J37" i="1"/>
</calcChain>
</file>

<file path=xl/sharedStrings.xml><?xml version="1.0" encoding="utf-8"?>
<sst xmlns="http://schemas.openxmlformats.org/spreadsheetml/2006/main" count="90" uniqueCount="45">
  <si>
    <t>Dilution Factor</t>
  </si>
  <si>
    <t>Colony Count</t>
  </si>
  <si>
    <t>Average Colony Count</t>
  </si>
  <si>
    <t>Strain ID: M.2.42_Clin_Strain_35/02</t>
  </si>
  <si>
    <t>Clone_01</t>
  </si>
  <si>
    <t>Clone_02</t>
  </si>
  <si>
    <t>Clone_03</t>
  </si>
  <si>
    <t>Clone_04</t>
  </si>
  <si>
    <t>Clone_05</t>
  </si>
  <si>
    <t>Clone_06</t>
  </si>
  <si>
    <t>Clone_07</t>
  </si>
  <si>
    <t>Clone_08</t>
  </si>
  <si>
    <t>Clone_09</t>
  </si>
  <si>
    <t>Clone_10</t>
  </si>
  <si>
    <t>Clone_11</t>
  </si>
  <si>
    <t>Clone_12</t>
  </si>
  <si>
    <t>Clone_13</t>
  </si>
  <si>
    <t>Clone_14</t>
  </si>
  <si>
    <t>Clone_15</t>
  </si>
  <si>
    <t>Clone_16</t>
  </si>
  <si>
    <t>Clone_17</t>
  </si>
  <si>
    <t>Clone_18</t>
  </si>
  <si>
    <t>Clone_19</t>
  </si>
  <si>
    <t>Clone_20</t>
  </si>
  <si>
    <t>Clone_21</t>
  </si>
  <si>
    <t>Clone_22</t>
  </si>
  <si>
    <t>Clone_23</t>
  </si>
  <si>
    <t>Clone_24</t>
  </si>
  <si>
    <t>Clone_25</t>
  </si>
  <si>
    <t>Clone_26</t>
  </si>
  <si>
    <t>Clone_27</t>
  </si>
  <si>
    <t>Clone_28</t>
  </si>
  <si>
    <t>Clone_29</t>
  </si>
  <si>
    <t>Clone_30</t>
  </si>
  <si>
    <t>Clone_31</t>
  </si>
  <si>
    <t>Clone_32</t>
  </si>
  <si>
    <t>Clone_33</t>
  </si>
  <si>
    <t>Clone_34</t>
  </si>
  <si>
    <t>Clone_35</t>
  </si>
  <si>
    <t>Clone_36</t>
  </si>
  <si>
    <t>CFU/colony</t>
  </si>
  <si>
    <t>Stdev</t>
  </si>
  <si>
    <t>Min</t>
  </si>
  <si>
    <t>Max</t>
  </si>
  <si>
    <t>Geomean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</si>
</sst>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11" fontId="0" fillId="0" borderId="1" xfId="0" applyNumberFormat="1" applyBorder="1"/>
    <xf numFmtId="11" fontId="0" fillId="2" borderId="1" xfId="0" applyNumberFormat="1" applyFill="1" applyBorder="1"/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wrapText="1"/>
    </xf>
    <xf numFmtId="11" fontId="0" fillId="3" borderId="1" xfId="0" applyNumberFormat="1" applyFill="1" applyBorder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E8DC-A5EC-4CC7-AE86-66E4BED9A452}">
  <dimension ref="A1:K37"/>
  <sheetViews>
    <sheetView topLeftCell="A24" workbookViewId="0">
      <selection activeCell="I6" sqref="I6"/>
    </sheetView>
  </sheetViews>
  <sheetFormatPr defaultRowHeight="14.4" x14ac:dyDescent="0.3"/>
  <cols>
    <col min="1" max="1" width="26.77734375" customWidth="1"/>
    <col min="7" max="7" width="12.109375" customWidth="1"/>
    <col min="8" max="9" width="9.5546875" bestFit="1" customWidth="1"/>
    <col min="10" max="10" width="8.5546875" bestFit="1" customWidth="1"/>
    <col min="11" max="11" width="9.5546875" bestFit="1" customWidth="1"/>
  </cols>
  <sheetData>
    <row r="1" spans="1:11" ht="46.8" x14ac:dyDescent="0.3">
      <c r="A1" s="1" t="s">
        <v>3</v>
      </c>
      <c r="B1" s="2" t="s">
        <v>0</v>
      </c>
      <c r="C1" s="16" t="s">
        <v>1</v>
      </c>
      <c r="D1" s="16"/>
      <c r="E1" s="16"/>
      <c r="F1" s="2" t="s">
        <v>2</v>
      </c>
      <c r="G1" s="3" t="s">
        <v>40</v>
      </c>
      <c r="H1" s="3" t="s">
        <v>44</v>
      </c>
      <c r="I1" s="3" t="s">
        <v>41</v>
      </c>
      <c r="J1" s="3" t="s">
        <v>42</v>
      </c>
      <c r="K1" s="3" t="s">
        <v>43</v>
      </c>
    </row>
    <row r="2" spans="1:11" x14ac:dyDescent="0.3">
      <c r="A2" s="4" t="s">
        <v>4</v>
      </c>
      <c r="B2" s="5">
        <v>100</v>
      </c>
      <c r="C2" s="6">
        <v>16</v>
      </c>
      <c r="D2" s="6">
        <v>10</v>
      </c>
      <c r="E2" s="6">
        <v>10</v>
      </c>
      <c r="F2" s="7">
        <f>AVERAGE(C2:E2)</f>
        <v>12</v>
      </c>
      <c r="G2" s="11">
        <f>F2*B2*100*0.5</f>
        <v>60000</v>
      </c>
      <c r="H2" s="8"/>
      <c r="I2" s="8"/>
      <c r="J2" s="9"/>
      <c r="K2" s="8"/>
    </row>
    <row r="3" spans="1:11" x14ac:dyDescent="0.3">
      <c r="A3" s="4" t="s">
        <v>5</v>
      </c>
      <c r="B3" s="5">
        <v>1000</v>
      </c>
      <c r="C3" s="6">
        <v>4</v>
      </c>
      <c r="D3" s="6">
        <v>19</v>
      </c>
      <c r="E3" s="6">
        <v>11</v>
      </c>
      <c r="F3" s="7">
        <f t="shared" ref="F3:F37" si="0">AVERAGE(C3:E3)</f>
        <v>11.333333333333334</v>
      </c>
      <c r="G3" s="11">
        <f t="shared" ref="G3:G37" si="1">F3*B3*100*0.5</f>
        <v>566666.66666666674</v>
      </c>
      <c r="H3" s="8"/>
      <c r="I3" s="8"/>
      <c r="J3" s="9"/>
      <c r="K3" s="8"/>
    </row>
    <row r="4" spans="1:11" x14ac:dyDescent="0.3">
      <c r="A4" s="4" t="s">
        <v>6</v>
      </c>
      <c r="B4" s="5">
        <v>1000</v>
      </c>
      <c r="C4" s="6">
        <v>11</v>
      </c>
      <c r="D4" s="6">
        <v>10</v>
      </c>
      <c r="E4" s="6">
        <v>7</v>
      </c>
      <c r="F4" s="7">
        <f t="shared" si="0"/>
        <v>9.3333333333333339</v>
      </c>
      <c r="G4" s="11">
        <f t="shared" si="1"/>
        <v>466666.66666666669</v>
      </c>
      <c r="H4" s="8"/>
      <c r="I4" s="8"/>
      <c r="J4" s="9"/>
      <c r="K4" s="8"/>
    </row>
    <row r="5" spans="1:11" x14ac:dyDescent="0.3">
      <c r="A5" s="4" t="s">
        <v>7</v>
      </c>
      <c r="B5" s="5">
        <v>1000</v>
      </c>
      <c r="C5" s="6">
        <v>11</v>
      </c>
      <c r="D5" s="6">
        <v>6</v>
      </c>
      <c r="E5" s="6">
        <v>8</v>
      </c>
      <c r="F5" s="7">
        <f t="shared" si="0"/>
        <v>8.3333333333333339</v>
      </c>
      <c r="G5" s="11">
        <f t="shared" si="1"/>
        <v>416666.66666666669</v>
      </c>
      <c r="H5" s="8"/>
      <c r="I5" s="8"/>
      <c r="J5" s="9"/>
      <c r="K5" s="8"/>
    </row>
    <row r="6" spans="1:11" x14ac:dyDescent="0.3">
      <c r="A6" s="4" t="s">
        <v>8</v>
      </c>
      <c r="B6" s="5">
        <v>1000</v>
      </c>
      <c r="C6" s="6">
        <v>10</v>
      </c>
      <c r="D6" s="6">
        <v>10</v>
      </c>
      <c r="E6" s="6">
        <v>14</v>
      </c>
      <c r="F6" s="7">
        <f t="shared" si="0"/>
        <v>11.333333333333334</v>
      </c>
      <c r="G6" s="11">
        <f t="shared" si="1"/>
        <v>566666.66666666674</v>
      </c>
      <c r="H6" s="8"/>
      <c r="I6" s="8"/>
      <c r="J6" s="9"/>
      <c r="K6" s="8"/>
    </row>
    <row r="7" spans="1:11" x14ac:dyDescent="0.3">
      <c r="A7" s="4" t="s">
        <v>9</v>
      </c>
      <c r="B7" s="5">
        <v>1000</v>
      </c>
      <c r="C7" s="6">
        <v>2</v>
      </c>
      <c r="D7" s="6">
        <v>4</v>
      </c>
      <c r="E7" s="6">
        <v>5</v>
      </c>
      <c r="F7" s="7">
        <f t="shared" si="0"/>
        <v>3.6666666666666665</v>
      </c>
      <c r="G7" s="11">
        <f t="shared" si="1"/>
        <v>183333.33333333331</v>
      </c>
      <c r="H7" s="8"/>
      <c r="I7" s="8"/>
      <c r="J7" s="9"/>
      <c r="K7" s="8"/>
    </row>
    <row r="8" spans="1:11" x14ac:dyDescent="0.3">
      <c r="A8" s="4" t="s">
        <v>10</v>
      </c>
      <c r="B8" s="5">
        <v>100</v>
      </c>
      <c r="C8" s="6">
        <v>32</v>
      </c>
      <c r="D8" s="6">
        <v>24</v>
      </c>
      <c r="E8" s="6">
        <v>28</v>
      </c>
      <c r="F8" s="7">
        <f t="shared" si="0"/>
        <v>28</v>
      </c>
      <c r="G8" s="11">
        <f t="shared" si="1"/>
        <v>140000</v>
      </c>
      <c r="H8" s="8"/>
      <c r="I8" s="8"/>
      <c r="J8" s="9"/>
      <c r="K8" s="8"/>
    </row>
    <row r="9" spans="1:11" x14ac:dyDescent="0.3">
      <c r="A9" s="4" t="s">
        <v>11</v>
      </c>
      <c r="B9" s="5">
        <v>100</v>
      </c>
      <c r="C9" s="6">
        <v>22</v>
      </c>
      <c r="D9" s="6">
        <v>44</v>
      </c>
      <c r="E9" s="6">
        <v>28</v>
      </c>
      <c r="F9" s="7">
        <f t="shared" si="0"/>
        <v>31.333333333333332</v>
      </c>
      <c r="G9" s="11">
        <f t="shared" si="1"/>
        <v>156666.66666666666</v>
      </c>
      <c r="H9" s="8"/>
      <c r="I9" s="8"/>
      <c r="J9" s="9"/>
      <c r="K9" s="8"/>
    </row>
    <row r="10" spans="1:11" x14ac:dyDescent="0.3">
      <c r="A10" s="4" t="s">
        <v>12</v>
      </c>
      <c r="B10" s="5">
        <v>1000</v>
      </c>
      <c r="C10" s="6">
        <v>6</v>
      </c>
      <c r="D10" s="6">
        <v>10</v>
      </c>
      <c r="E10" s="6">
        <v>10</v>
      </c>
      <c r="F10" s="7">
        <f t="shared" si="0"/>
        <v>8.6666666666666661</v>
      </c>
      <c r="G10" s="11">
        <f t="shared" si="1"/>
        <v>433333.33333333331</v>
      </c>
      <c r="H10" s="8"/>
      <c r="I10" s="8"/>
      <c r="J10" s="9"/>
      <c r="K10" s="8"/>
    </row>
    <row r="11" spans="1:11" x14ac:dyDescent="0.3">
      <c r="A11" s="4" t="s">
        <v>13</v>
      </c>
      <c r="B11" s="5">
        <v>1000</v>
      </c>
      <c r="C11" s="6">
        <v>6</v>
      </c>
      <c r="D11" s="6">
        <v>11</v>
      </c>
      <c r="E11" s="6">
        <v>12</v>
      </c>
      <c r="F11" s="7">
        <f t="shared" si="0"/>
        <v>9.6666666666666661</v>
      </c>
      <c r="G11" s="11">
        <f t="shared" si="1"/>
        <v>483333.33333333331</v>
      </c>
      <c r="H11" s="8"/>
      <c r="I11" s="8"/>
      <c r="J11" s="9"/>
      <c r="K11" s="8"/>
    </row>
    <row r="12" spans="1:11" x14ac:dyDescent="0.3">
      <c r="A12" s="4" t="s">
        <v>14</v>
      </c>
      <c r="B12" s="5">
        <v>1000</v>
      </c>
      <c r="C12" s="6">
        <v>13</v>
      </c>
      <c r="D12" s="6">
        <v>12</v>
      </c>
      <c r="E12" s="6">
        <v>8</v>
      </c>
      <c r="F12" s="7">
        <f t="shared" si="0"/>
        <v>11</v>
      </c>
      <c r="G12" s="11">
        <f t="shared" si="1"/>
        <v>550000</v>
      </c>
      <c r="H12" s="8"/>
      <c r="I12" s="8"/>
      <c r="J12" s="9"/>
      <c r="K12" s="8"/>
    </row>
    <row r="13" spans="1:11" x14ac:dyDescent="0.3">
      <c r="A13" s="4" t="s">
        <v>15</v>
      </c>
      <c r="B13" s="5">
        <v>100</v>
      </c>
      <c r="C13" s="6">
        <v>31</v>
      </c>
      <c r="D13" s="6">
        <v>33</v>
      </c>
      <c r="E13" s="6">
        <v>38</v>
      </c>
      <c r="F13" s="7">
        <f t="shared" si="0"/>
        <v>34</v>
      </c>
      <c r="G13" s="11">
        <f t="shared" si="1"/>
        <v>170000</v>
      </c>
      <c r="H13" s="10"/>
      <c r="I13" s="10"/>
      <c r="J13" s="10"/>
      <c r="K13" s="10"/>
    </row>
    <row r="14" spans="1:11" x14ac:dyDescent="0.3">
      <c r="A14" s="4" t="s">
        <v>16</v>
      </c>
      <c r="B14" s="5">
        <v>1000</v>
      </c>
      <c r="C14" s="6">
        <v>5</v>
      </c>
      <c r="D14" s="6">
        <v>8</v>
      </c>
      <c r="E14" s="6">
        <v>13</v>
      </c>
      <c r="F14" s="7">
        <f t="shared" si="0"/>
        <v>8.6666666666666661</v>
      </c>
      <c r="G14" s="11">
        <f t="shared" si="1"/>
        <v>433333.33333333331</v>
      </c>
      <c r="H14" s="8"/>
      <c r="I14" s="8"/>
      <c r="J14" s="8"/>
      <c r="K14" s="8"/>
    </row>
    <row r="15" spans="1:11" x14ac:dyDescent="0.3">
      <c r="A15" s="4" t="s">
        <v>17</v>
      </c>
      <c r="B15" s="5">
        <v>1000</v>
      </c>
      <c r="C15" s="6">
        <v>12</v>
      </c>
      <c r="D15" s="6">
        <v>8</v>
      </c>
      <c r="E15" s="6">
        <v>10</v>
      </c>
      <c r="F15" s="7">
        <f t="shared" si="0"/>
        <v>10</v>
      </c>
      <c r="G15" s="11">
        <f t="shared" si="1"/>
        <v>500000</v>
      </c>
      <c r="H15" s="8"/>
      <c r="I15" s="8"/>
      <c r="J15" s="8"/>
      <c r="K15" s="8"/>
    </row>
    <row r="16" spans="1:11" x14ac:dyDescent="0.3">
      <c r="A16" s="4" t="s">
        <v>18</v>
      </c>
      <c r="B16" s="5">
        <v>1000</v>
      </c>
      <c r="C16" s="6">
        <v>6</v>
      </c>
      <c r="D16" s="6">
        <v>6</v>
      </c>
      <c r="E16" s="6">
        <v>8</v>
      </c>
      <c r="F16" s="7">
        <f t="shared" si="0"/>
        <v>6.666666666666667</v>
      </c>
      <c r="G16" s="11">
        <f t="shared" si="1"/>
        <v>333333.33333333337</v>
      </c>
      <c r="H16" s="8"/>
      <c r="I16" s="8"/>
      <c r="J16" s="8"/>
      <c r="K16" s="8"/>
    </row>
    <row r="17" spans="1:11" x14ac:dyDescent="0.3">
      <c r="A17" s="4" t="s">
        <v>19</v>
      </c>
      <c r="B17" s="5">
        <v>1000</v>
      </c>
      <c r="C17" s="6">
        <v>8</v>
      </c>
      <c r="D17" s="6">
        <v>4</v>
      </c>
      <c r="E17" s="6">
        <v>4</v>
      </c>
      <c r="F17" s="7">
        <f t="shared" si="0"/>
        <v>5.333333333333333</v>
      </c>
      <c r="G17" s="11">
        <f t="shared" si="1"/>
        <v>266666.66666666663</v>
      </c>
      <c r="H17" s="8"/>
      <c r="I17" s="8"/>
      <c r="J17" s="8"/>
      <c r="K17" s="8"/>
    </row>
    <row r="18" spans="1:11" x14ac:dyDescent="0.3">
      <c r="A18" s="4" t="s">
        <v>20</v>
      </c>
      <c r="B18" s="5">
        <v>1000</v>
      </c>
      <c r="C18" s="6">
        <v>7</v>
      </c>
      <c r="D18" s="6">
        <v>4</v>
      </c>
      <c r="E18" s="6">
        <v>4</v>
      </c>
      <c r="F18" s="7">
        <f t="shared" si="0"/>
        <v>5</v>
      </c>
      <c r="G18" s="11">
        <f t="shared" si="1"/>
        <v>250000</v>
      </c>
      <c r="H18" s="8"/>
      <c r="I18" s="8"/>
      <c r="J18" s="8"/>
      <c r="K18" s="8"/>
    </row>
    <row r="19" spans="1:11" x14ac:dyDescent="0.3">
      <c r="A19" s="4" t="s">
        <v>21</v>
      </c>
      <c r="B19" s="5">
        <v>1000</v>
      </c>
      <c r="C19" s="6">
        <v>14</v>
      </c>
      <c r="D19" s="6">
        <v>17</v>
      </c>
      <c r="E19" s="6">
        <v>14</v>
      </c>
      <c r="F19" s="7">
        <f t="shared" si="0"/>
        <v>15</v>
      </c>
      <c r="G19" s="11">
        <f t="shared" si="1"/>
        <v>750000</v>
      </c>
      <c r="H19" s="10"/>
      <c r="I19" s="10"/>
      <c r="J19" s="10"/>
      <c r="K19" s="10"/>
    </row>
    <row r="20" spans="1:11" x14ac:dyDescent="0.3">
      <c r="A20" s="4" t="s">
        <v>22</v>
      </c>
      <c r="B20" s="5">
        <v>1000</v>
      </c>
      <c r="C20" s="6">
        <v>4</v>
      </c>
      <c r="D20" s="6">
        <v>6</v>
      </c>
      <c r="E20" s="6">
        <v>4</v>
      </c>
      <c r="F20" s="7">
        <f t="shared" si="0"/>
        <v>4.666666666666667</v>
      </c>
      <c r="G20" s="11">
        <f t="shared" si="1"/>
        <v>233333.33333333334</v>
      </c>
      <c r="H20" s="8"/>
      <c r="I20" s="8"/>
      <c r="J20" s="8"/>
      <c r="K20" s="8"/>
    </row>
    <row r="21" spans="1:11" x14ac:dyDescent="0.3">
      <c r="A21" s="4" t="s">
        <v>23</v>
      </c>
      <c r="B21" s="5">
        <v>1000</v>
      </c>
      <c r="C21" s="6">
        <v>7</v>
      </c>
      <c r="D21" s="6">
        <v>10</v>
      </c>
      <c r="E21" s="6">
        <v>11</v>
      </c>
      <c r="F21" s="7">
        <f t="shared" si="0"/>
        <v>9.3333333333333339</v>
      </c>
      <c r="G21" s="11">
        <f t="shared" si="1"/>
        <v>466666.66666666669</v>
      </c>
      <c r="H21" s="8"/>
      <c r="I21" s="8"/>
      <c r="J21" s="8"/>
      <c r="K21" s="8"/>
    </row>
    <row r="22" spans="1:11" x14ac:dyDescent="0.3">
      <c r="A22" s="4" t="s">
        <v>24</v>
      </c>
      <c r="B22" s="5">
        <v>1000</v>
      </c>
      <c r="C22" s="6">
        <v>5</v>
      </c>
      <c r="D22" s="6">
        <v>4</v>
      </c>
      <c r="E22" s="6">
        <v>10</v>
      </c>
      <c r="F22" s="7">
        <f t="shared" si="0"/>
        <v>6.333333333333333</v>
      </c>
      <c r="G22" s="11">
        <f t="shared" si="1"/>
        <v>316666.66666666663</v>
      </c>
      <c r="H22" s="8"/>
      <c r="I22" s="8"/>
      <c r="J22" s="8"/>
      <c r="K22" s="8"/>
    </row>
    <row r="23" spans="1:11" x14ac:dyDescent="0.3">
      <c r="A23" s="4" t="s">
        <v>25</v>
      </c>
      <c r="B23" s="5">
        <v>1000</v>
      </c>
      <c r="C23" s="6">
        <v>16</v>
      </c>
      <c r="D23" s="6">
        <v>16</v>
      </c>
      <c r="E23" s="6">
        <v>20</v>
      </c>
      <c r="F23" s="7">
        <f t="shared" si="0"/>
        <v>17.333333333333332</v>
      </c>
      <c r="G23" s="11">
        <f t="shared" si="1"/>
        <v>866666.66666666663</v>
      </c>
      <c r="H23" s="8"/>
      <c r="I23" s="8"/>
      <c r="J23" s="8"/>
      <c r="K23" s="8"/>
    </row>
    <row r="24" spans="1:11" x14ac:dyDescent="0.3">
      <c r="A24" s="4" t="s">
        <v>26</v>
      </c>
      <c r="B24" s="5">
        <v>1000</v>
      </c>
      <c r="C24" s="6">
        <v>10</v>
      </c>
      <c r="D24" s="6">
        <v>7</v>
      </c>
      <c r="E24" s="6">
        <v>11</v>
      </c>
      <c r="F24" s="7">
        <f t="shared" si="0"/>
        <v>9.3333333333333339</v>
      </c>
      <c r="G24" s="11">
        <f t="shared" si="1"/>
        <v>466666.66666666669</v>
      </c>
      <c r="H24" s="8"/>
      <c r="I24" s="8"/>
      <c r="J24" s="8"/>
      <c r="K24" s="8"/>
    </row>
    <row r="25" spans="1:11" x14ac:dyDescent="0.3">
      <c r="A25" s="4" t="s">
        <v>27</v>
      </c>
      <c r="B25" s="5">
        <v>1000</v>
      </c>
      <c r="C25" s="6">
        <v>9</v>
      </c>
      <c r="D25" s="6">
        <v>3</v>
      </c>
      <c r="E25" s="6">
        <v>6</v>
      </c>
      <c r="F25" s="7">
        <f t="shared" si="0"/>
        <v>6</v>
      </c>
      <c r="G25" s="11">
        <f t="shared" si="1"/>
        <v>300000</v>
      </c>
      <c r="H25" s="8"/>
      <c r="I25" s="8"/>
      <c r="J25" s="8"/>
      <c r="K25" s="8"/>
    </row>
    <row r="26" spans="1:11" x14ac:dyDescent="0.3">
      <c r="A26" s="4" t="s">
        <v>28</v>
      </c>
      <c r="B26" s="5">
        <v>1000</v>
      </c>
      <c r="C26" s="6">
        <v>13</v>
      </c>
      <c r="D26" s="6">
        <v>12</v>
      </c>
      <c r="E26" s="6">
        <v>16</v>
      </c>
      <c r="F26" s="7">
        <f t="shared" si="0"/>
        <v>13.666666666666666</v>
      </c>
      <c r="G26" s="11">
        <f t="shared" si="1"/>
        <v>683333.33333333326</v>
      </c>
      <c r="H26" s="8"/>
      <c r="I26" s="8"/>
      <c r="J26" s="8"/>
      <c r="K26" s="8"/>
    </row>
    <row r="27" spans="1:11" x14ac:dyDescent="0.3">
      <c r="A27" s="4" t="s">
        <v>29</v>
      </c>
      <c r="B27" s="5">
        <v>1000</v>
      </c>
      <c r="C27" s="6">
        <v>15</v>
      </c>
      <c r="D27" s="6">
        <v>18</v>
      </c>
      <c r="E27" s="6">
        <v>20</v>
      </c>
      <c r="F27" s="7">
        <f t="shared" si="0"/>
        <v>17.666666666666668</v>
      </c>
      <c r="G27" s="11">
        <f t="shared" si="1"/>
        <v>883333.33333333337</v>
      </c>
      <c r="H27" s="8"/>
      <c r="I27" s="8"/>
      <c r="J27" s="8"/>
      <c r="K27" s="8"/>
    </row>
    <row r="28" spans="1:11" x14ac:dyDescent="0.3">
      <c r="A28" s="4" t="s">
        <v>30</v>
      </c>
      <c r="B28" s="5">
        <v>1000</v>
      </c>
      <c r="C28" s="6">
        <v>14</v>
      </c>
      <c r="D28" s="6">
        <v>10</v>
      </c>
      <c r="E28" s="6">
        <v>17</v>
      </c>
      <c r="F28" s="7">
        <f t="shared" si="0"/>
        <v>13.666666666666666</v>
      </c>
      <c r="G28" s="11">
        <f t="shared" si="1"/>
        <v>683333.33333333326</v>
      </c>
      <c r="H28" s="8"/>
      <c r="I28" s="8"/>
      <c r="J28" s="8"/>
      <c r="K28" s="8"/>
    </row>
    <row r="29" spans="1:11" x14ac:dyDescent="0.3">
      <c r="A29" s="4" t="s">
        <v>31</v>
      </c>
      <c r="B29" s="5">
        <v>1000</v>
      </c>
      <c r="C29" s="6">
        <v>19</v>
      </c>
      <c r="D29" s="6">
        <v>12</v>
      </c>
      <c r="E29" s="6">
        <v>23</v>
      </c>
      <c r="F29" s="7">
        <f t="shared" si="0"/>
        <v>18</v>
      </c>
      <c r="G29" s="11">
        <f t="shared" si="1"/>
        <v>900000</v>
      </c>
      <c r="H29" s="8"/>
      <c r="I29" s="8"/>
      <c r="J29" s="8"/>
      <c r="K29" s="8"/>
    </row>
    <row r="30" spans="1:11" x14ac:dyDescent="0.3">
      <c r="A30" s="4" t="s">
        <v>32</v>
      </c>
      <c r="B30" s="5">
        <v>1000</v>
      </c>
      <c r="C30" s="6">
        <v>7</v>
      </c>
      <c r="D30" s="6">
        <v>11</v>
      </c>
      <c r="E30" s="6">
        <v>13</v>
      </c>
      <c r="F30" s="7">
        <f t="shared" si="0"/>
        <v>10.333333333333334</v>
      </c>
      <c r="G30" s="11">
        <f t="shared" si="1"/>
        <v>516666.66666666669</v>
      </c>
      <c r="H30" s="8"/>
      <c r="I30" s="8"/>
      <c r="J30" s="8"/>
      <c r="K30" s="8"/>
    </row>
    <row r="31" spans="1:11" x14ac:dyDescent="0.3">
      <c r="A31" s="4" t="s">
        <v>33</v>
      </c>
      <c r="B31" s="5">
        <v>1000</v>
      </c>
      <c r="C31" s="6">
        <v>13</v>
      </c>
      <c r="D31" s="6">
        <v>15</v>
      </c>
      <c r="E31" s="6">
        <v>24</v>
      </c>
      <c r="F31" s="7">
        <f t="shared" si="0"/>
        <v>17.333333333333332</v>
      </c>
      <c r="G31" s="11">
        <f t="shared" si="1"/>
        <v>866666.66666666663</v>
      </c>
      <c r="H31" s="8"/>
      <c r="I31" s="8"/>
      <c r="J31" s="8"/>
      <c r="K31" s="8"/>
    </row>
    <row r="32" spans="1:11" x14ac:dyDescent="0.3">
      <c r="A32" s="4" t="s">
        <v>34</v>
      </c>
      <c r="B32" s="5">
        <v>1000</v>
      </c>
      <c r="C32" s="6">
        <v>6</v>
      </c>
      <c r="D32" s="6">
        <v>7</v>
      </c>
      <c r="E32" s="6">
        <v>8</v>
      </c>
      <c r="F32" s="7">
        <f t="shared" si="0"/>
        <v>7</v>
      </c>
      <c r="G32" s="11">
        <f t="shared" si="1"/>
        <v>350000</v>
      </c>
      <c r="H32" s="8"/>
      <c r="I32" s="8"/>
      <c r="J32" s="8"/>
      <c r="K32" s="8"/>
    </row>
    <row r="33" spans="1:11" x14ac:dyDescent="0.3">
      <c r="A33" s="4" t="s">
        <v>35</v>
      </c>
      <c r="B33" s="5">
        <v>1000</v>
      </c>
      <c r="C33" s="6">
        <v>11</v>
      </c>
      <c r="D33" s="6">
        <v>13</v>
      </c>
      <c r="E33" s="6">
        <v>15</v>
      </c>
      <c r="F33" s="7">
        <f t="shared" si="0"/>
        <v>13</v>
      </c>
      <c r="G33" s="11">
        <f t="shared" si="1"/>
        <v>650000</v>
      </c>
      <c r="H33" s="8"/>
      <c r="I33" s="8"/>
      <c r="J33" s="8"/>
      <c r="K33" s="8"/>
    </row>
    <row r="34" spans="1:11" x14ac:dyDescent="0.3">
      <c r="A34" s="4" t="s">
        <v>36</v>
      </c>
      <c r="B34" s="5">
        <v>1000</v>
      </c>
      <c r="C34" s="6">
        <v>8</v>
      </c>
      <c r="D34" s="6">
        <v>6</v>
      </c>
      <c r="E34" s="6">
        <v>6</v>
      </c>
      <c r="F34" s="7">
        <f t="shared" si="0"/>
        <v>6.666666666666667</v>
      </c>
      <c r="G34" s="11">
        <f t="shared" si="1"/>
        <v>333333.33333333337</v>
      </c>
      <c r="H34" s="8"/>
      <c r="I34" s="8"/>
      <c r="J34" s="8"/>
      <c r="K34" s="8"/>
    </row>
    <row r="35" spans="1:11" x14ac:dyDescent="0.3">
      <c r="A35" s="4" t="s">
        <v>37</v>
      </c>
      <c r="B35" s="5">
        <v>1000</v>
      </c>
      <c r="C35" s="6">
        <v>15</v>
      </c>
      <c r="D35" s="6">
        <v>16</v>
      </c>
      <c r="E35" s="6">
        <v>15</v>
      </c>
      <c r="F35" s="7">
        <f t="shared" si="0"/>
        <v>15.333333333333334</v>
      </c>
      <c r="G35" s="11">
        <f t="shared" si="1"/>
        <v>766666.66666666674</v>
      </c>
      <c r="H35" s="8"/>
      <c r="I35" s="8"/>
      <c r="J35" s="8"/>
      <c r="K35" s="8"/>
    </row>
    <row r="36" spans="1:11" x14ac:dyDescent="0.3">
      <c r="A36" s="4" t="s">
        <v>38</v>
      </c>
      <c r="B36" s="5">
        <v>1000</v>
      </c>
      <c r="C36" s="6">
        <v>9</v>
      </c>
      <c r="D36" s="6">
        <v>9</v>
      </c>
      <c r="E36" s="6">
        <v>10</v>
      </c>
      <c r="F36" s="7">
        <f t="shared" si="0"/>
        <v>9.3333333333333339</v>
      </c>
      <c r="G36" s="11">
        <f t="shared" si="1"/>
        <v>466666.66666666669</v>
      </c>
      <c r="H36" s="8"/>
      <c r="I36" s="8"/>
      <c r="J36" s="8"/>
      <c r="K36" s="8"/>
    </row>
    <row r="37" spans="1:11" x14ac:dyDescent="0.3">
      <c r="A37" s="4" t="s">
        <v>39</v>
      </c>
      <c r="B37" s="5">
        <v>1000</v>
      </c>
      <c r="C37" s="6">
        <v>10</v>
      </c>
      <c r="D37" s="6">
        <v>9</v>
      </c>
      <c r="E37" s="6">
        <v>12</v>
      </c>
      <c r="F37" s="7">
        <f t="shared" si="0"/>
        <v>10.333333333333334</v>
      </c>
      <c r="G37" s="11">
        <f t="shared" si="1"/>
        <v>516666.66666666669</v>
      </c>
      <c r="H37" s="10">
        <f>GEOMEAN(G2:G37)</f>
        <v>408852.88451515313</v>
      </c>
      <c r="I37" s="10">
        <f>STDEV(G2:G37)</f>
        <v>226368.54032612997</v>
      </c>
      <c r="J37" s="10">
        <f>MIN(G2:G37)</f>
        <v>60000</v>
      </c>
      <c r="K37" s="10">
        <f>MAX(G2:G37)</f>
        <v>900000</v>
      </c>
    </row>
  </sheetData>
  <mergeCells count="1">
    <mergeCell ref="C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C652-7AFC-4DFB-81EF-1235E3AA7550}">
  <dimension ref="A1:K37"/>
  <sheetViews>
    <sheetView tabSelected="1" workbookViewId="0">
      <selection activeCell="I8" sqref="I8"/>
    </sheetView>
  </sheetViews>
  <sheetFormatPr defaultRowHeight="14.4" x14ac:dyDescent="0.3"/>
  <cols>
    <col min="1" max="1" width="26.77734375" customWidth="1"/>
    <col min="7" max="7" width="12.109375" customWidth="1"/>
  </cols>
  <sheetData>
    <row r="1" spans="1:11" ht="46.8" x14ac:dyDescent="0.3">
      <c r="A1" s="12" t="s">
        <v>3</v>
      </c>
      <c r="B1" s="13" t="s">
        <v>0</v>
      </c>
      <c r="C1" s="17" t="s">
        <v>1</v>
      </c>
      <c r="D1" s="17"/>
      <c r="E1" s="17"/>
      <c r="F1" s="13" t="s">
        <v>2</v>
      </c>
      <c r="G1" s="14" t="s">
        <v>40</v>
      </c>
      <c r="H1" s="14" t="s">
        <v>44</v>
      </c>
      <c r="I1" s="14" t="s">
        <v>41</v>
      </c>
      <c r="J1" s="14" t="s">
        <v>42</v>
      </c>
      <c r="K1" s="14" t="s">
        <v>43</v>
      </c>
    </row>
    <row r="2" spans="1:11" x14ac:dyDescent="0.3">
      <c r="A2" s="4" t="s">
        <v>4</v>
      </c>
      <c r="B2" s="5">
        <v>1000</v>
      </c>
      <c r="C2" s="6">
        <v>25</v>
      </c>
      <c r="D2" s="6">
        <v>23</v>
      </c>
      <c r="E2" s="6">
        <v>27</v>
      </c>
      <c r="F2" s="7">
        <f t="shared" ref="F2:F37" si="0">AVERAGE(C2:E2)</f>
        <v>25</v>
      </c>
      <c r="G2" s="15">
        <f>F2*B2*100*0.5</f>
        <v>1250000</v>
      </c>
      <c r="H2" s="8"/>
      <c r="I2" s="8"/>
      <c r="J2" s="9"/>
      <c r="K2" s="8"/>
    </row>
    <row r="3" spans="1:11" x14ac:dyDescent="0.3">
      <c r="A3" s="4" t="s">
        <v>5</v>
      </c>
      <c r="B3" s="5">
        <v>1000</v>
      </c>
      <c r="C3" s="6">
        <v>18</v>
      </c>
      <c r="D3" s="6">
        <v>22</v>
      </c>
      <c r="E3" s="6">
        <v>19</v>
      </c>
      <c r="F3" s="7">
        <f t="shared" si="0"/>
        <v>19.666666666666668</v>
      </c>
      <c r="G3" s="15">
        <f t="shared" ref="G3:G37" si="1">F3*B3*100*0.5</f>
        <v>983333.33333333337</v>
      </c>
      <c r="H3" s="8"/>
      <c r="I3" s="8"/>
      <c r="J3" s="9"/>
      <c r="K3" s="8"/>
    </row>
    <row r="4" spans="1:11" x14ac:dyDescent="0.3">
      <c r="A4" s="4" t="s">
        <v>6</v>
      </c>
      <c r="B4" s="5">
        <v>1000</v>
      </c>
      <c r="C4" s="6">
        <v>9</v>
      </c>
      <c r="D4" s="6">
        <v>14</v>
      </c>
      <c r="E4" s="6">
        <v>19</v>
      </c>
      <c r="F4" s="7">
        <f t="shared" si="0"/>
        <v>14</v>
      </c>
      <c r="G4" s="15">
        <f t="shared" si="1"/>
        <v>700000</v>
      </c>
      <c r="H4" s="8"/>
      <c r="I4" s="8"/>
      <c r="J4" s="9"/>
      <c r="K4" s="8"/>
    </row>
    <row r="5" spans="1:11" x14ac:dyDescent="0.3">
      <c r="A5" s="4" t="s">
        <v>7</v>
      </c>
      <c r="B5" s="5">
        <v>1000</v>
      </c>
      <c r="C5" s="6">
        <v>17</v>
      </c>
      <c r="D5" s="6">
        <v>18</v>
      </c>
      <c r="E5" s="6">
        <v>16</v>
      </c>
      <c r="F5" s="7">
        <f t="shared" si="0"/>
        <v>17</v>
      </c>
      <c r="G5" s="15">
        <f t="shared" si="1"/>
        <v>850000</v>
      </c>
      <c r="H5" s="8"/>
      <c r="I5" s="8"/>
      <c r="J5" s="9"/>
      <c r="K5" s="8"/>
    </row>
    <row r="6" spans="1:11" x14ac:dyDescent="0.3">
      <c r="A6" s="4" t="s">
        <v>8</v>
      </c>
      <c r="B6" s="5">
        <v>1000</v>
      </c>
      <c r="C6" s="6">
        <v>23</v>
      </c>
      <c r="D6" s="6">
        <v>16</v>
      </c>
      <c r="E6" s="6">
        <v>15</v>
      </c>
      <c r="F6" s="7">
        <f t="shared" si="0"/>
        <v>18</v>
      </c>
      <c r="G6" s="15">
        <f t="shared" si="1"/>
        <v>900000</v>
      </c>
      <c r="H6" s="8"/>
      <c r="I6" s="8"/>
      <c r="J6" s="9"/>
      <c r="K6" s="8"/>
    </row>
    <row r="7" spans="1:11" x14ac:dyDescent="0.3">
      <c r="A7" s="4" t="s">
        <v>9</v>
      </c>
      <c r="B7" s="5">
        <v>1000</v>
      </c>
      <c r="C7" s="6">
        <v>16</v>
      </c>
      <c r="D7" s="6">
        <v>19</v>
      </c>
      <c r="E7" s="6">
        <v>20</v>
      </c>
      <c r="F7" s="7">
        <f t="shared" si="0"/>
        <v>18.333333333333332</v>
      </c>
      <c r="G7" s="15">
        <f t="shared" si="1"/>
        <v>916666.66666666663</v>
      </c>
      <c r="H7" s="8"/>
      <c r="I7" s="8"/>
      <c r="J7" s="9"/>
      <c r="K7" s="8"/>
    </row>
    <row r="8" spans="1:11" x14ac:dyDescent="0.3">
      <c r="A8" s="4" t="s">
        <v>10</v>
      </c>
      <c r="B8" s="5">
        <v>1000</v>
      </c>
      <c r="C8" s="6">
        <v>33</v>
      </c>
      <c r="D8" s="6">
        <v>36</v>
      </c>
      <c r="E8" s="6">
        <v>35</v>
      </c>
      <c r="F8" s="7">
        <f t="shared" si="0"/>
        <v>34.666666666666664</v>
      </c>
      <c r="G8" s="15">
        <f t="shared" si="1"/>
        <v>1733333.3333333333</v>
      </c>
      <c r="H8" s="8"/>
      <c r="I8" s="8"/>
      <c r="J8" s="9"/>
      <c r="K8" s="8"/>
    </row>
    <row r="9" spans="1:11" x14ac:dyDescent="0.3">
      <c r="A9" s="4" t="s">
        <v>11</v>
      </c>
      <c r="B9" s="5">
        <v>1000</v>
      </c>
      <c r="C9" s="6">
        <v>18</v>
      </c>
      <c r="D9" s="6">
        <v>16</v>
      </c>
      <c r="E9" s="6">
        <v>31</v>
      </c>
      <c r="F9" s="7">
        <f t="shared" si="0"/>
        <v>21.666666666666668</v>
      </c>
      <c r="G9" s="15">
        <f t="shared" si="1"/>
        <v>1083333.3333333335</v>
      </c>
      <c r="H9" s="8"/>
      <c r="I9" s="8"/>
      <c r="J9" s="9"/>
      <c r="K9" s="8"/>
    </row>
    <row r="10" spans="1:11" x14ac:dyDescent="0.3">
      <c r="A10" s="4" t="s">
        <v>12</v>
      </c>
      <c r="B10" s="5">
        <v>1000</v>
      </c>
      <c r="C10" s="6">
        <v>32</v>
      </c>
      <c r="D10" s="6">
        <v>22</v>
      </c>
      <c r="E10" s="6">
        <v>14</v>
      </c>
      <c r="F10" s="7">
        <f t="shared" si="0"/>
        <v>22.666666666666668</v>
      </c>
      <c r="G10" s="15">
        <f t="shared" si="1"/>
        <v>1133333.3333333335</v>
      </c>
      <c r="H10" s="8"/>
      <c r="I10" s="8"/>
      <c r="J10" s="9"/>
      <c r="K10" s="8"/>
    </row>
    <row r="11" spans="1:11" x14ac:dyDescent="0.3">
      <c r="A11" s="4" t="s">
        <v>13</v>
      </c>
      <c r="B11" s="5">
        <v>1000</v>
      </c>
      <c r="C11" s="6">
        <v>48</v>
      </c>
      <c r="D11" s="6">
        <v>47</v>
      </c>
      <c r="E11" s="6">
        <v>49</v>
      </c>
      <c r="F11" s="7">
        <f t="shared" si="0"/>
        <v>48</v>
      </c>
      <c r="G11" s="15">
        <f t="shared" si="1"/>
        <v>2400000</v>
      </c>
      <c r="H11" s="8"/>
      <c r="I11" s="8"/>
      <c r="J11" s="9"/>
      <c r="K11" s="8"/>
    </row>
    <row r="12" spans="1:11" x14ac:dyDescent="0.3">
      <c r="A12" s="4" t="s">
        <v>14</v>
      </c>
      <c r="B12" s="5">
        <v>1000</v>
      </c>
      <c r="C12" s="6">
        <v>51</v>
      </c>
      <c r="D12" s="6">
        <v>51</v>
      </c>
      <c r="E12" s="6">
        <v>48</v>
      </c>
      <c r="F12" s="7">
        <f t="shared" si="0"/>
        <v>50</v>
      </c>
      <c r="G12" s="15">
        <f t="shared" si="1"/>
        <v>2500000</v>
      </c>
      <c r="H12" s="8"/>
      <c r="I12" s="8"/>
      <c r="J12" s="9"/>
      <c r="K12" s="8"/>
    </row>
    <row r="13" spans="1:11" x14ac:dyDescent="0.3">
      <c r="A13" s="4" t="s">
        <v>15</v>
      </c>
      <c r="B13" s="5">
        <v>1000</v>
      </c>
      <c r="C13" s="6">
        <v>25</v>
      </c>
      <c r="D13" s="6">
        <v>32</v>
      </c>
      <c r="E13" s="6">
        <v>21</v>
      </c>
      <c r="F13" s="7">
        <f t="shared" si="0"/>
        <v>26</v>
      </c>
      <c r="G13" s="15">
        <f t="shared" si="1"/>
        <v>1300000</v>
      </c>
      <c r="H13" s="10"/>
      <c r="I13" s="10"/>
      <c r="J13" s="10"/>
      <c r="K13" s="10"/>
    </row>
    <row r="14" spans="1:11" x14ac:dyDescent="0.3">
      <c r="A14" s="4" t="s">
        <v>16</v>
      </c>
      <c r="B14" s="5">
        <v>1000</v>
      </c>
      <c r="C14" s="6">
        <v>39</v>
      </c>
      <c r="D14" s="6">
        <v>42</v>
      </c>
      <c r="E14" s="6">
        <v>33</v>
      </c>
      <c r="F14" s="7">
        <f t="shared" si="0"/>
        <v>38</v>
      </c>
      <c r="G14" s="15">
        <f t="shared" si="1"/>
        <v>1900000</v>
      </c>
      <c r="H14" s="8"/>
      <c r="I14" s="8"/>
      <c r="J14" s="8"/>
      <c r="K14" s="8"/>
    </row>
    <row r="15" spans="1:11" x14ac:dyDescent="0.3">
      <c r="A15" s="4" t="s">
        <v>17</v>
      </c>
      <c r="B15" s="5">
        <v>1000</v>
      </c>
      <c r="C15" s="6">
        <v>29</v>
      </c>
      <c r="D15" s="6">
        <v>20</v>
      </c>
      <c r="E15" s="6">
        <v>30</v>
      </c>
      <c r="F15" s="7">
        <f t="shared" si="0"/>
        <v>26.333333333333332</v>
      </c>
      <c r="G15" s="15">
        <f t="shared" si="1"/>
        <v>1316666.6666666665</v>
      </c>
      <c r="H15" s="8"/>
      <c r="I15" s="8"/>
      <c r="J15" s="8"/>
      <c r="K15" s="8"/>
    </row>
    <row r="16" spans="1:11" x14ac:dyDescent="0.3">
      <c r="A16" s="4" t="s">
        <v>18</v>
      </c>
      <c r="B16" s="5">
        <v>1000</v>
      </c>
      <c r="C16" s="6">
        <v>53</v>
      </c>
      <c r="D16" s="6">
        <v>27</v>
      </c>
      <c r="E16" s="6">
        <v>40</v>
      </c>
      <c r="F16" s="7">
        <f t="shared" si="0"/>
        <v>40</v>
      </c>
      <c r="G16" s="15">
        <f t="shared" si="1"/>
        <v>2000000</v>
      </c>
      <c r="H16" s="8"/>
      <c r="I16" s="8"/>
      <c r="J16" s="8"/>
      <c r="K16" s="8"/>
    </row>
    <row r="17" spans="1:11" x14ac:dyDescent="0.3">
      <c r="A17" s="4" t="s">
        <v>19</v>
      </c>
      <c r="B17" s="5">
        <v>1000</v>
      </c>
      <c r="C17" s="6">
        <v>82</v>
      </c>
      <c r="D17" s="6">
        <v>64</v>
      </c>
      <c r="E17" s="6">
        <v>52</v>
      </c>
      <c r="F17" s="7">
        <f t="shared" si="0"/>
        <v>66</v>
      </c>
      <c r="G17" s="15">
        <f t="shared" si="1"/>
        <v>3300000</v>
      </c>
      <c r="H17" s="8"/>
      <c r="I17" s="8"/>
      <c r="J17" s="8"/>
      <c r="K17" s="8"/>
    </row>
    <row r="18" spans="1:11" x14ac:dyDescent="0.3">
      <c r="A18" s="4" t="s">
        <v>20</v>
      </c>
      <c r="B18" s="5">
        <v>1000</v>
      </c>
      <c r="C18" s="6">
        <v>50</v>
      </c>
      <c r="D18" s="6">
        <v>60</v>
      </c>
      <c r="E18" s="6">
        <v>40</v>
      </c>
      <c r="F18" s="7">
        <f t="shared" si="0"/>
        <v>50</v>
      </c>
      <c r="G18" s="15">
        <f t="shared" si="1"/>
        <v>2500000</v>
      </c>
      <c r="H18" s="8"/>
      <c r="I18" s="8"/>
      <c r="J18" s="8"/>
      <c r="K18" s="8"/>
    </row>
    <row r="19" spans="1:11" x14ac:dyDescent="0.3">
      <c r="A19" s="4" t="s">
        <v>21</v>
      </c>
      <c r="B19" s="5">
        <v>1000</v>
      </c>
      <c r="C19" s="6">
        <v>69</v>
      </c>
      <c r="D19" s="6">
        <v>50</v>
      </c>
      <c r="E19" s="6">
        <v>55</v>
      </c>
      <c r="F19" s="7">
        <f t="shared" si="0"/>
        <v>58</v>
      </c>
      <c r="G19" s="15">
        <f t="shared" si="1"/>
        <v>2900000</v>
      </c>
      <c r="H19" s="10"/>
      <c r="I19" s="10"/>
      <c r="J19" s="10"/>
      <c r="K19" s="10"/>
    </row>
    <row r="20" spans="1:11" x14ac:dyDescent="0.3">
      <c r="A20" s="4" t="s">
        <v>22</v>
      </c>
      <c r="B20" s="5">
        <v>1000</v>
      </c>
      <c r="C20" s="6">
        <v>18</v>
      </c>
      <c r="D20" s="6">
        <v>14</v>
      </c>
      <c r="E20" s="6">
        <v>28</v>
      </c>
      <c r="F20" s="7">
        <f t="shared" si="0"/>
        <v>20</v>
      </c>
      <c r="G20" s="15">
        <f t="shared" si="1"/>
        <v>1000000</v>
      </c>
      <c r="H20" s="8"/>
      <c r="I20" s="8"/>
      <c r="J20" s="8"/>
      <c r="K20" s="8"/>
    </row>
    <row r="21" spans="1:11" x14ac:dyDescent="0.3">
      <c r="A21" s="4" t="s">
        <v>23</v>
      </c>
      <c r="B21" s="5">
        <v>1000</v>
      </c>
      <c r="C21" s="6">
        <v>48</v>
      </c>
      <c r="D21" s="6">
        <v>35</v>
      </c>
      <c r="E21" s="6">
        <v>55</v>
      </c>
      <c r="F21" s="7">
        <f t="shared" si="0"/>
        <v>46</v>
      </c>
      <c r="G21" s="15">
        <f t="shared" si="1"/>
        <v>2300000</v>
      </c>
      <c r="H21" s="8"/>
      <c r="I21" s="8"/>
      <c r="J21" s="8"/>
      <c r="K21" s="8"/>
    </row>
    <row r="22" spans="1:11" x14ac:dyDescent="0.3">
      <c r="A22" s="4" t="s">
        <v>24</v>
      </c>
      <c r="B22" s="5">
        <v>10000</v>
      </c>
      <c r="C22" s="6">
        <v>10</v>
      </c>
      <c r="D22" s="6">
        <v>9</v>
      </c>
      <c r="E22" s="6">
        <v>13</v>
      </c>
      <c r="F22" s="7">
        <f t="shared" si="0"/>
        <v>10.666666666666666</v>
      </c>
      <c r="G22" s="15">
        <f t="shared" si="1"/>
        <v>5333333.333333333</v>
      </c>
      <c r="H22" s="8"/>
      <c r="I22" s="8"/>
      <c r="J22" s="8"/>
      <c r="K22" s="8"/>
    </row>
    <row r="23" spans="1:11" x14ac:dyDescent="0.3">
      <c r="A23" s="4" t="s">
        <v>25</v>
      </c>
      <c r="B23" s="5">
        <v>1000</v>
      </c>
      <c r="C23" s="6">
        <v>50</v>
      </c>
      <c r="D23" s="6">
        <v>50</v>
      </c>
      <c r="E23" s="6">
        <v>52</v>
      </c>
      <c r="F23" s="7">
        <f t="shared" si="0"/>
        <v>50.666666666666664</v>
      </c>
      <c r="G23" s="15">
        <f t="shared" si="1"/>
        <v>2533333.333333333</v>
      </c>
      <c r="H23" s="8"/>
      <c r="I23" s="8"/>
      <c r="J23" s="8"/>
      <c r="K23" s="8"/>
    </row>
    <row r="24" spans="1:11" x14ac:dyDescent="0.3">
      <c r="A24" s="4" t="s">
        <v>26</v>
      </c>
      <c r="B24" s="5">
        <v>10000</v>
      </c>
      <c r="C24" s="6">
        <v>13</v>
      </c>
      <c r="D24" s="6">
        <v>13</v>
      </c>
      <c r="E24" s="6">
        <v>10</v>
      </c>
      <c r="F24" s="7">
        <f t="shared" si="0"/>
        <v>12</v>
      </c>
      <c r="G24" s="15">
        <f t="shared" si="1"/>
        <v>6000000</v>
      </c>
      <c r="H24" s="8"/>
      <c r="I24" s="8"/>
      <c r="J24" s="8"/>
      <c r="K24" s="8"/>
    </row>
    <row r="25" spans="1:11" x14ac:dyDescent="0.3">
      <c r="A25" s="4" t="s">
        <v>27</v>
      </c>
      <c r="B25" s="5">
        <v>10000</v>
      </c>
      <c r="C25" s="6">
        <v>5</v>
      </c>
      <c r="D25" s="6">
        <v>9</v>
      </c>
      <c r="E25" s="6">
        <v>10</v>
      </c>
      <c r="F25" s="7">
        <f t="shared" si="0"/>
        <v>8</v>
      </c>
      <c r="G25" s="15">
        <f t="shared" si="1"/>
        <v>4000000</v>
      </c>
      <c r="H25" s="8"/>
      <c r="I25" s="8"/>
      <c r="J25" s="8"/>
      <c r="K25" s="8"/>
    </row>
    <row r="26" spans="1:11" x14ac:dyDescent="0.3">
      <c r="A26" s="4" t="s">
        <v>28</v>
      </c>
      <c r="B26" s="5">
        <v>10000</v>
      </c>
      <c r="C26" s="6">
        <v>12</v>
      </c>
      <c r="D26" s="6">
        <v>5</v>
      </c>
      <c r="E26" s="6">
        <v>11</v>
      </c>
      <c r="F26" s="7">
        <f t="shared" si="0"/>
        <v>9.3333333333333339</v>
      </c>
      <c r="G26" s="15">
        <f t="shared" si="1"/>
        <v>4666666.666666667</v>
      </c>
      <c r="H26" s="8"/>
      <c r="I26" s="8"/>
      <c r="J26" s="8"/>
      <c r="K26" s="8"/>
    </row>
    <row r="27" spans="1:11" x14ac:dyDescent="0.3">
      <c r="A27" s="4" t="s">
        <v>29</v>
      </c>
      <c r="B27" s="5">
        <v>10000</v>
      </c>
      <c r="C27" s="6">
        <v>9</v>
      </c>
      <c r="D27" s="6">
        <v>9</v>
      </c>
      <c r="E27" s="6">
        <v>7</v>
      </c>
      <c r="F27" s="7">
        <f t="shared" si="0"/>
        <v>8.3333333333333339</v>
      </c>
      <c r="G27" s="15">
        <f t="shared" si="1"/>
        <v>4166666.666666667</v>
      </c>
      <c r="H27" s="8"/>
      <c r="I27" s="8"/>
      <c r="J27" s="8"/>
      <c r="K27" s="8"/>
    </row>
    <row r="28" spans="1:11" x14ac:dyDescent="0.3">
      <c r="A28" s="4" t="s">
        <v>30</v>
      </c>
      <c r="B28" s="5">
        <v>10000</v>
      </c>
      <c r="C28" s="6">
        <v>10</v>
      </c>
      <c r="D28" s="6">
        <v>6</v>
      </c>
      <c r="E28" s="6">
        <v>4</v>
      </c>
      <c r="F28" s="7">
        <f t="shared" si="0"/>
        <v>6.666666666666667</v>
      </c>
      <c r="G28" s="15">
        <f t="shared" si="1"/>
        <v>3333333.3333333335</v>
      </c>
      <c r="H28" s="8"/>
      <c r="I28" s="8"/>
      <c r="J28" s="8"/>
      <c r="K28" s="8"/>
    </row>
    <row r="29" spans="1:11" x14ac:dyDescent="0.3">
      <c r="A29" s="4" t="s">
        <v>31</v>
      </c>
      <c r="B29" s="5">
        <v>10000</v>
      </c>
      <c r="C29" s="6">
        <v>8</v>
      </c>
      <c r="D29" s="6">
        <v>8</v>
      </c>
      <c r="E29" s="6">
        <v>4</v>
      </c>
      <c r="F29" s="7">
        <f t="shared" si="0"/>
        <v>6.666666666666667</v>
      </c>
      <c r="G29" s="15">
        <f t="shared" si="1"/>
        <v>3333333.3333333335</v>
      </c>
      <c r="H29" s="8"/>
      <c r="I29" s="8"/>
      <c r="J29" s="8"/>
      <c r="K29" s="8"/>
    </row>
    <row r="30" spans="1:11" x14ac:dyDescent="0.3">
      <c r="A30" s="4" t="s">
        <v>32</v>
      </c>
      <c r="B30" s="5">
        <v>10000</v>
      </c>
      <c r="C30" s="6">
        <v>6</v>
      </c>
      <c r="D30" s="6">
        <v>12</v>
      </c>
      <c r="E30" s="6">
        <v>9</v>
      </c>
      <c r="F30" s="7">
        <f t="shared" si="0"/>
        <v>9</v>
      </c>
      <c r="G30" s="15">
        <f t="shared" si="1"/>
        <v>4500000</v>
      </c>
      <c r="H30" s="8"/>
      <c r="I30" s="8"/>
      <c r="J30" s="8"/>
      <c r="K30" s="8"/>
    </row>
    <row r="31" spans="1:11" x14ac:dyDescent="0.3">
      <c r="A31" s="4" t="s">
        <v>33</v>
      </c>
      <c r="B31" s="5">
        <v>10000</v>
      </c>
      <c r="C31" s="6">
        <v>9</v>
      </c>
      <c r="D31" s="6">
        <v>8</v>
      </c>
      <c r="E31" s="6">
        <v>12</v>
      </c>
      <c r="F31" s="7">
        <f t="shared" si="0"/>
        <v>9.6666666666666661</v>
      </c>
      <c r="G31" s="15">
        <f t="shared" si="1"/>
        <v>4833333.333333333</v>
      </c>
      <c r="H31" s="8"/>
      <c r="I31" s="8"/>
      <c r="J31" s="8"/>
      <c r="K31" s="8"/>
    </row>
    <row r="32" spans="1:11" x14ac:dyDescent="0.3">
      <c r="A32" s="4" t="s">
        <v>34</v>
      </c>
      <c r="B32" s="5">
        <v>1000</v>
      </c>
      <c r="C32" s="6">
        <v>46</v>
      </c>
      <c r="D32" s="6">
        <v>57</v>
      </c>
      <c r="E32" s="6">
        <v>64</v>
      </c>
      <c r="F32" s="7">
        <f t="shared" si="0"/>
        <v>55.666666666666664</v>
      </c>
      <c r="G32" s="15">
        <f t="shared" si="1"/>
        <v>2783333.333333333</v>
      </c>
      <c r="H32" s="8"/>
      <c r="I32" s="8"/>
      <c r="J32" s="8"/>
      <c r="K32" s="8"/>
    </row>
    <row r="33" spans="1:11" x14ac:dyDescent="0.3">
      <c r="A33" s="4" t="s">
        <v>35</v>
      </c>
      <c r="B33" s="5">
        <v>1000</v>
      </c>
      <c r="C33" s="6">
        <v>63</v>
      </c>
      <c r="D33" s="6">
        <v>46</v>
      </c>
      <c r="E33" s="6">
        <v>48</v>
      </c>
      <c r="F33" s="7">
        <f t="shared" si="0"/>
        <v>52.333333333333336</v>
      </c>
      <c r="G33" s="15">
        <f t="shared" si="1"/>
        <v>2616666.666666667</v>
      </c>
      <c r="H33" s="8"/>
      <c r="I33" s="8"/>
      <c r="J33" s="8"/>
      <c r="K33" s="8"/>
    </row>
    <row r="34" spans="1:11" x14ac:dyDescent="0.3">
      <c r="A34" s="4" t="s">
        <v>36</v>
      </c>
      <c r="B34" s="5">
        <v>1000</v>
      </c>
      <c r="C34" s="6">
        <v>37</v>
      </c>
      <c r="D34" s="6">
        <v>33</v>
      </c>
      <c r="E34" s="6">
        <v>36</v>
      </c>
      <c r="F34" s="7">
        <f t="shared" si="0"/>
        <v>35.333333333333336</v>
      </c>
      <c r="G34" s="15">
        <f t="shared" si="1"/>
        <v>1766666.6666666667</v>
      </c>
      <c r="H34" s="8"/>
      <c r="I34" s="8"/>
      <c r="J34" s="8"/>
      <c r="K34" s="8"/>
    </row>
    <row r="35" spans="1:11" x14ac:dyDescent="0.3">
      <c r="A35" s="4" t="s">
        <v>37</v>
      </c>
      <c r="B35" s="5">
        <v>1000</v>
      </c>
      <c r="C35" s="6">
        <v>59</v>
      </c>
      <c r="D35" s="6">
        <v>37</v>
      </c>
      <c r="E35" s="6">
        <v>43</v>
      </c>
      <c r="F35" s="7">
        <f t="shared" si="0"/>
        <v>46.333333333333336</v>
      </c>
      <c r="G35" s="15">
        <f t="shared" si="1"/>
        <v>2316666.666666667</v>
      </c>
      <c r="H35" s="8"/>
      <c r="I35" s="8"/>
      <c r="J35" s="8"/>
      <c r="K35" s="8"/>
    </row>
    <row r="36" spans="1:11" x14ac:dyDescent="0.3">
      <c r="A36" s="4" t="s">
        <v>38</v>
      </c>
      <c r="B36" s="5">
        <v>1000</v>
      </c>
      <c r="C36" s="6">
        <v>47</v>
      </c>
      <c r="D36" s="6">
        <v>45</v>
      </c>
      <c r="E36" s="6">
        <v>30</v>
      </c>
      <c r="F36" s="7">
        <f t="shared" si="0"/>
        <v>40.666666666666664</v>
      </c>
      <c r="G36" s="15">
        <f t="shared" si="1"/>
        <v>2033333.3333333333</v>
      </c>
      <c r="H36" s="8"/>
      <c r="I36" s="8"/>
      <c r="J36" s="8"/>
      <c r="K36" s="8"/>
    </row>
    <row r="37" spans="1:11" x14ac:dyDescent="0.3">
      <c r="A37" s="4" t="s">
        <v>39</v>
      </c>
      <c r="B37" s="5">
        <v>1000</v>
      </c>
      <c r="C37" s="6">
        <v>54</v>
      </c>
      <c r="D37" s="6">
        <v>50</v>
      </c>
      <c r="E37" s="6">
        <v>48</v>
      </c>
      <c r="F37" s="7">
        <f t="shared" si="0"/>
        <v>50.666666666666664</v>
      </c>
      <c r="G37" s="15">
        <f t="shared" si="1"/>
        <v>2533333.333333333</v>
      </c>
      <c r="H37" s="10">
        <f>GEOMEAN(G2:G37)</f>
        <v>2128365.6486897361</v>
      </c>
      <c r="I37" s="10">
        <f>STDEV(G2:G37)</f>
        <v>1389978.2235996102</v>
      </c>
      <c r="J37" s="10">
        <f>MIN(G2:G37)</f>
        <v>700000</v>
      </c>
      <c r="K37" s="10">
        <f>MAX(G2:G37)</f>
        <v>6000000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Pplus</vt:lpstr>
      <vt:lpstr>Pminus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Boiko</dc:creator>
  <cp:lastModifiedBy>Iryna Boiko</cp:lastModifiedBy>
  <dcterms:created xsi:type="dcterms:W3CDTF">2025-09-11T23:28:20Z</dcterms:created>
  <dcterms:modified xsi:type="dcterms:W3CDTF">2025-09-15T21:29:07Z</dcterms:modified>
</cp:coreProperties>
</file>