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RTICLES\1=ATP1A3 G947R mouse\Neurobiol Dis\Revision\Data deposit\"/>
    </mc:Choice>
  </mc:AlternateContent>
  <bookViews>
    <workbookView xWindow="-120" yWindow="-120" windowWidth="29040" windowHeight="15840" firstSheet="1" activeTab="11"/>
  </bookViews>
  <sheets>
    <sheet name="Metadata" sheetId="2" r:id="rId1"/>
    <sheet name="Figure 1" sheetId="1" r:id="rId2"/>
    <sheet name="Figure 2" sheetId="3" r:id="rId3"/>
    <sheet name="Figure 3" sheetId="4" r:id="rId4"/>
    <sheet name="Figure 4" sheetId="5" r:id="rId5"/>
    <sheet name="Figure 5" sheetId="6" r:id="rId6"/>
    <sheet name="Figure 6" sheetId="7" r:id="rId7"/>
    <sheet name="Figure 7" sheetId="8" r:id="rId8"/>
    <sheet name="Figure 8" sheetId="9" r:id="rId9"/>
    <sheet name="Supp. Figure 3" sheetId="10" r:id="rId10"/>
    <sheet name="Supp. Figure 4" sheetId="11" r:id="rId11"/>
    <sheet name="Supp. Figure 5" sheetId="12" r:id="rId12"/>
  </sheets>
  <externalReferences>
    <externalReference r:id="rId1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438" i="12" l="1"/>
  <c r="AE436" i="12"/>
  <c r="AE435" i="12"/>
  <c r="AE434" i="12"/>
  <c r="AE433" i="12"/>
  <c r="AE432" i="12"/>
  <c r="AE431" i="12"/>
  <c r="AE430" i="12"/>
  <c r="AE429" i="12"/>
  <c r="AE428" i="12"/>
  <c r="AE427" i="12"/>
  <c r="AE426" i="12"/>
  <c r="AE425" i="12"/>
  <c r="AE424" i="12"/>
  <c r="AE423" i="12"/>
  <c r="AE422" i="12"/>
  <c r="AE421" i="12"/>
  <c r="AE420" i="12"/>
  <c r="AE419" i="12"/>
  <c r="AE418" i="12"/>
  <c r="AE417" i="12"/>
  <c r="AE416" i="12"/>
  <c r="AE415" i="12"/>
  <c r="AE414" i="12"/>
  <c r="AE413" i="12"/>
  <c r="AE412" i="12"/>
  <c r="AE411" i="12"/>
  <c r="AE410" i="12"/>
  <c r="AE409" i="12"/>
  <c r="AE408" i="12"/>
  <c r="AE407" i="12"/>
  <c r="AE406" i="12"/>
  <c r="AE405" i="12"/>
  <c r="AE404" i="12"/>
  <c r="AE403" i="12"/>
  <c r="AE402" i="12"/>
  <c r="AE401" i="12"/>
  <c r="AE400" i="12"/>
  <c r="AE399" i="12"/>
  <c r="AE398" i="12"/>
  <c r="AE397" i="12"/>
  <c r="AE396" i="12"/>
  <c r="AE395" i="12"/>
  <c r="AE394" i="12"/>
  <c r="AE393" i="12"/>
  <c r="AE392" i="12"/>
  <c r="AE391" i="12"/>
  <c r="AE390" i="12"/>
  <c r="AE389" i="12"/>
  <c r="AE388" i="12"/>
  <c r="AE387" i="12"/>
  <c r="AE386" i="12"/>
  <c r="AE385" i="12"/>
  <c r="AE384" i="12"/>
  <c r="AE383" i="12"/>
  <c r="AE382" i="12"/>
  <c r="AE381" i="12"/>
  <c r="AE380" i="12"/>
  <c r="AE379" i="12"/>
  <c r="AE378" i="12"/>
  <c r="AE377" i="12"/>
  <c r="AE376" i="12"/>
  <c r="AE375" i="12"/>
  <c r="AE374" i="12"/>
  <c r="AE373" i="12"/>
  <c r="AE372" i="12"/>
  <c r="AE371" i="12"/>
  <c r="AE370" i="12"/>
  <c r="AE369" i="12"/>
  <c r="AE368" i="12"/>
  <c r="AE367" i="12"/>
  <c r="AE366" i="12"/>
  <c r="AE365" i="12"/>
  <c r="AE364" i="12"/>
  <c r="AE363" i="12"/>
  <c r="AE362" i="12"/>
  <c r="AE361" i="12"/>
  <c r="AE360" i="12"/>
  <c r="AE359" i="12"/>
  <c r="AE358" i="12"/>
  <c r="AE357" i="12"/>
  <c r="AE356" i="12"/>
  <c r="AE355" i="12"/>
  <c r="AE354" i="12"/>
  <c r="AE353" i="12"/>
  <c r="AE352" i="12"/>
  <c r="AE351" i="12"/>
  <c r="AE350" i="12"/>
  <c r="AE349" i="12"/>
  <c r="AE348" i="12"/>
  <c r="AE347" i="12"/>
  <c r="AE346" i="12"/>
  <c r="AE345" i="12"/>
  <c r="AE344" i="12"/>
  <c r="AE343" i="12"/>
  <c r="AE342" i="12"/>
  <c r="AE341" i="12"/>
  <c r="AE340" i="12"/>
  <c r="AE339" i="12"/>
  <c r="AE338" i="12"/>
  <c r="AE337" i="12"/>
  <c r="AE336" i="12"/>
  <c r="AE335" i="12"/>
  <c r="AE334" i="12"/>
  <c r="AE333" i="12"/>
  <c r="AE332" i="12"/>
  <c r="AE331" i="12"/>
  <c r="AE330" i="12"/>
  <c r="AE329" i="12"/>
  <c r="AE328" i="12"/>
  <c r="AE327" i="12"/>
  <c r="AE326" i="12"/>
  <c r="AE325" i="12"/>
  <c r="AE324" i="12"/>
  <c r="AE323" i="12"/>
  <c r="AE322" i="12"/>
  <c r="AE321" i="12"/>
  <c r="AE320" i="12"/>
  <c r="AE319" i="12"/>
  <c r="AE318" i="12"/>
  <c r="AE317" i="12"/>
  <c r="AE316" i="12"/>
  <c r="AE315" i="12"/>
  <c r="AE314" i="12"/>
  <c r="AE313" i="12"/>
  <c r="AE312" i="12"/>
  <c r="AE311" i="12"/>
  <c r="AE310" i="12"/>
  <c r="AE309" i="12"/>
  <c r="AE308" i="12"/>
  <c r="AE307" i="12"/>
  <c r="AE306" i="12"/>
  <c r="AE305" i="12"/>
  <c r="AE304" i="12"/>
  <c r="AE303" i="12"/>
  <c r="AE302" i="12"/>
  <c r="AE301" i="12"/>
  <c r="AE300" i="12"/>
  <c r="AE299" i="12"/>
  <c r="AE298" i="12"/>
  <c r="AE297" i="12"/>
  <c r="AE296" i="12"/>
  <c r="AE295" i="12"/>
  <c r="AE294" i="12"/>
  <c r="AE293" i="12"/>
  <c r="AE292" i="12"/>
  <c r="AE291" i="12"/>
  <c r="AE290" i="12"/>
  <c r="AE289" i="12"/>
  <c r="AE288" i="12"/>
  <c r="AE287" i="12"/>
  <c r="AE286" i="12"/>
  <c r="AE285" i="12"/>
  <c r="AE284" i="12"/>
  <c r="AE283" i="12"/>
  <c r="AE282" i="12"/>
  <c r="AE281" i="12"/>
  <c r="AE280" i="12"/>
  <c r="AE279" i="12"/>
  <c r="AE278" i="12"/>
  <c r="AE277" i="12"/>
  <c r="AE276" i="12"/>
  <c r="AE275" i="12"/>
  <c r="AE274" i="12"/>
  <c r="AE273" i="12"/>
  <c r="AE272" i="12"/>
  <c r="AE271" i="12"/>
  <c r="AE270" i="12"/>
  <c r="AE269" i="12"/>
  <c r="AE268" i="12"/>
  <c r="AE267" i="12"/>
  <c r="AE266" i="12"/>
  <c r="AE265" i="12"/>
  <c r="AE264" i="12"/>
  <c r="AE263" i="12"/>
  <c r="AE262" i="12"/>
  <c r="AE261" i="12"/>
  <c r="AE260" i="12"/>
  <c r="AE259" i="12"/>
  <c r="AE258" i="12"/>
  <c r="AE257" i="12"/>
  <c r="AE256" i="12"/>
  <c r="AE255" i="12"/>
  <c r="AE254" i="12"/>
  <c r="AE253" i="12"/>
  <c r="AE252" i="12"/>
  <c r="AE251" i="12"/>
  <c r="AE250" i="12"/>
  <c r="AE249" i="12"/>
  <c r="AE248" i="12"/>
  <c r="AE247" i="12"/>
  <c r="AE246" i="12"/>
  <c r="AE245" i="12"/>
  <c r="AE244" i="12"/>
  <c r="AE243" i="12"/>
  <c r="AE242" i="12"/>
  <c r="AE241" i="12"/>
  <c r="AE240" i="12"/>
  <c r="AE239" i="12"/>
  <c r="AE238" i="12"/>
  <c r="AE237" i="12"/>
  <c r="AE236" i="12"/>
  <c r="AE235" i="12"/>
  <c r="AE234" i="12"/>
  <c r="AE233" i="12"/>
  <c r="AE232" i="12"/>
  <c r="AE231" i="12"/>
  <c r="AE230" i="12"/>
  <c r="AE229" i="12"/>
  <c r="AE228" i="12"/>
  <c r="AE227" i="12"/>
  <c r="AE226" i="12"/>
  <c r="AE225" i="12"/>
  <c r="AE224" i="12"/>
  <c r="AE223" i="12"/>
  <c r="AE222" i="12"/>
  <c r="AE221" i="12"/>
  <c r="AE220" i="12"/>
  <c r="AE219" i="12"/>
  <c r="AE218" i="12"/>
  <c r="AE217" i="12"/>
  <c r="AE216" i="12"/>
  <c r="AE215" i="12"/>
  <c r="AE214" i="12"/>
  <c r="AE213" i="12"/>
  <c r="AE212" i="12"/>
  <c r="AE211" i="12"/>
  <c r="AE210" i="12"/>
  <c r="AE209" i="12"/>
  <c r="AE208" i="12"/>
  <c r="AE207" i="12"/>
  <c r="AE206" i="12"/>
  <c r="AE205" i="12"/>
  <c r="AE204" i="12"/>
  <c r="AE203" i="12"/>
  <c r="AE202" i="12"/>
  <c r="AE201" i="12"/>
  <c r="AE200" i="12"/>
  <c r="AE199" i="12"/>
  <c r="AE198" i="12"/>
  <c r="AE197" i="12"/>
  <c r="AE196" i="12"/>
  <c r="AE195" i="12"/>
  <c r="AE194" i="12"/>
  <c r="AE193" i="12"/>
  <c r="AE192" i="12"/>
  <c r="AE191" i="12"/>
  <c r="AE190" i="12"/>
  <c r="AE189" i="12"/>
  <c r="AE188" i="12"/>
  <c r="AE187" i="12"/>
  <c r="AE186" i="12"/>
  <c r="AE185" i="12"/>
  <c r="AE184" i="12"/>
  <c r="AE183" i="12"/>
  <c r="AE182" i="12"/>
  <c r="AE181" i="12"/>
  <c r="AE180" i="12"/>
  <c r="AE179" i="12"/>
  <c r="AE178" i="12"/>
  <c r="AE177" i="12"/>
  <c r="AE176" i="12"/>
  <c r="AE175" i="12"/>
  <c r="AE174" i="12"/>
  <c r="AE173" i="12"/>
  <c r="AE172" i="12"/>
  <c r="AE171" i="12"/>
  <c r="C171" i="12"/>
  <c r="AE170" i="12"/>
  <c r="AE169" i="12"/>
  <c r="C169" i="12"/>
  <c r="AE168" i="12"/>
  <c r="C168" i="12"/>
  <c r="AE167" i="12"/>
  <c r="C167" i="12"/>
  <c r="AE166" i="12"/>
  <c r="C166" i="12"/>
  <c r="AE165" i="12"/>
  <c r="C165" i="12"/>
  <c r="AE164" i="12"/>
  <c r="C164" i="12"/>
  <c r="AE163" i="12"/>
  <c r="C163" i="12"/>
  <c r="AE162" i="12"/>
  <c r="C162" i="12"/>
  <c r="AE161" i="12"/>
  <c r="C161" i="12"/>
  <c r="AE160" i="12"/>
  <c r="C160" i="12"/>
  <c r="AE159" i="12"/>
  <c r="C159" i="12"/>
  <c r="AE158" i="12"/>
  <c r="C158" i="12"/>
  <c r="AE157" i="12"/>
  <c r="C157" i="12"/>
  <c r="AE156" i="12"/>
  <c r="C156" i="12"/>
  <c r="AE155" i="12"/>
  <c r="C155" i="12"/>
  <c r="AE154" i="12"/>
  <c r="C154" i="12"/>
  <c r="AE153" i="12"/>
  <c r="C153" i="12"/>
  <c r="AE152" i="12"/>
  <c r="C152" i="12"/>
  <c r="AE151" i="12"/>
  <c r="C151" i="12"/>
  <c r="AE150" i="12"/>
  <c r="C150" i="12"/>
  <c r="AE149" i="12"/>
  <c r="C149" i="12"/>
  <c r="AE148" i="12"/>
  <c r="C148" i="12"/>
  <c r="AE147" i="12"/>
  <c r="C147" i="12"/>
  <c r="AE146" i="12"/>
  <c r="C146" i="12"/>
  <c r="AE145" i="12"/>
  <c r="C145" i="12"/>
  <c r="AE144" i="12"/>
  <c r="C144" i="12"/>
  <c r="AE143" i="12"/>
  <c r="C143" i="12"/>
  <c r="AE142" i="12"/>
  <c r="C142" i="12"/>
  <c r="AE141" i="12"/>
  <c r="C141" i="12"/>
  <c r="AE140" i="12"/>
  <c r="C140" i="12"/>
  <c r="AE139" i="12"/>
  <c r="C139" i="12"/>
  <c r="AE138" i="12"/>
  <c r="C138" i="12"/>
  <c r="AE137" i="12"/>
  <c r="C137" i="12"/>
  <c r="AE136" i="12"/>
  <c r="C136" i="12"/>
  <c r="AE135" i="12"/>
  <c r="C135" i="12"/>
  <c r="AE134" i="12"/>
  <c r="C134" i="12"/>
  <c r="AE133" i="12"/>
  <c r="C133" i="12"/>
  <c r="AE132" i="12"/>
  <c r="C132" i="12"/>
  <c r="AE131" i="12"/>
  <c r="C131" i="12"/>
  <c r="AE130" i="12"/>
  <c r="C130" i="12"/>
  <c r="AE129" i="12"/>
  <c r="C129" i="12"/>
  <c r="AE128" i="12"/>
  <c r="C128" i="12"/>
  <c r="AE127" i="12"/>
  <c r="C127" i="12"/>
  <c r="AE126" i="12"/>
  <c r="C126" i="12"/>
  <c r="AE125" i="12"/>
  <c r="C125" i="12"/>
  <c r="AE124" i="12"/>
  <c r="C124" i="12"/>
  <c r="AE123" i="12"/>
  <c r="C123" i="12"/>
  <c r="AE122" i="12"/>
  <c r="C122" i="12"/>
  <c r="AE121" i="12"/>
  <c r="C121" i="12"/>
  <c r="AE120" i="12"/>
  <c r="C120" i="12"/>
  <c r="AE119" i="12"/>
  <c r="C119" i="12"/>
  <c r="AE118" i="12"/>
  <c r="C118" i="12"/>
  <c r="AE117" i="12"/>
  <c r="C117" i="12"/>
  <c r="AE116" i="12"/>
  <c r="C116" i="12"/>
  <c r="AE115" i="12"/>
  <c r="C115" i="12"/>
  <c r="AE114" i="12"/>
  <c r="C114" i="12"/>
  <c r="AE113" i="12"/>
  <c r="C113" i="12"/>
  <c r="AE112" i="12"/>
  <c r="C112" i="12"/>
  <c r="AE111" i="12"/>
  <c r="C111" i="12"/>
  <c r="AE110" i="12"/>
  <c r="C110" i="12"/>
  <c r="AE109" i="12"/>
  <c r="C109" i="12"/>
  <c r="AE108" i="12"/>
  <c r="C108" i="12"/>
  <c r="AE107" i="12"/>
  <c r="C107" i="12"/>
  <c r="AE106" i="12"/>
  <c r="C106" i="12"/>
  <c r="AE105" i="12"/>
  <c r="C105" i="12"/>
  <c r="AE104" i="12"/>
  <c r="C104" i="12"/>
  <c r="AE103" i="12"/>
  <c r="C103" i="12"/>
  <c r="AE102" i="12"/>
  <c r="C102" i="12"/>
  <c r="AE101" i="12"/>
  <c r="C101" i="12"/>
  <c r="AE100" i="12"/>
  <c r="C100" i="12"/>
  <c r="AE99" i="12"/>
  <c r="C99" i="12"/>
  <c r="AE98" i="12"/>
  <c r="C98" i="12"/>
  <c r="AE97" i="12"/>
  <c r="C97" i="12"/>
  <c r="AE96" i="12"/>
  <c r="C96" i="12"/>
  <c r="AE95" i="12"/>
  <c r="C95" i="12"/>
  <c r="AE94" i="12"/>
  <c r="C94" i="12"/>
  <c r="AE93" i="12"/>
  <c r="C93" i="12"/>
  <c r="AE92" i="12"/>
  <c r="C92" i="12"/>
  <c r="AE91" i="12"/>
  <c r="C91" i="12"/>
  <c r="AE90" i="12"/>
  <c r="C90" i="12"/>
  <c r="AE89" i="12"/>
  <c r="C89" i="12"/>
  <c r="AE88" i="12"/>
  <c r="C88" i="12"/>
  <c r="AE87" i="12"/>
  <c r="C87" i="12"/>
  <c r="AE86" i="12"/>
  <c r="C86" i="12"/>
  <c r="AE85" i="12"/>
  <c r="C85" i="12"/>
  <c r="AE84" i="12"/>
  <c r="C84" i="12"/>
  <c r="AE83" i="12"/>
  <c r="C83" i="12"/>
  <c r="AE82" i="12"/>
  <c r="C82" i="12"/>
  <c r="AE81" i="12"/>
  <c r="C81" i="12"/>
  <c r="AE80" i="12"/>
  <c r="C80" i="12"/>
  <c r="AE79" i="12"/>
  <c r="C79" i="12"/>
  <c r="AE78" i="12"/>
  <c r="C78" i="12"/>
  <c r="AE77" i="12"/>
  <c r="C77" i="12"/>
  <c r="AE76" i="12"/>
  <c r="C76" i="12"/>
  <c r="AE75" i="12"/>
  <c r="C75" i="12"/>
  <c r="AE74" i="12"/>
  <c r="C74" i="12"/>
  <c r="AE73" i="12"/>
  <c r="C73" i="12"/>
  <c r="AE72" i="12"/>
  <c r="C72" i="12"/>
  <c r="AE71" i="12"/>
  <c r="C71" i="12"/>
  <c r="AE70" i="12"/>
  <c r="C70" i="12"/>
  <c r="AE69" i="12"/>
  <c r="C69" i="12"/>
  <c r="AE68" i="12"/>
  <c r="C68" i="12"/>
  <c r="AE67" i="12"/>
  <c r="C67" i="12"/>
  <c r="AQ66" i="12"/>
  <c r="AE66" i="12"/>
  <c r="C66" i="12"/>
  <c r="AE65" i="12"/>
  <c r="C65" i="12"/>
  <c r="AQ64" i="12"/>
  <c r="AE64" i="12"/>
  <c r="C64" i="12"/>
  <c r="AQ63" i="12"/>
  <c r="AE63" i="12"/>
  <c r="C63" i="12"/>
  <c r="AQ62" i="12"/>
  <c r="AE62" i="12"/>
  <c r="C62" i="12"/>
  <c r="AQ61" i="12"/>
  <c r="AE61" i="12"/>
  <c r="C61" i="12"/>
  <c r="AQ60" i="12"/>
  <c r="AE60" i="12"/>
  <c r="C60" i="12"/>
  <c r="AQ59" i="12"/>
  <c r="AE59" i="12"/>
  <c r="C59" i="12"/>
  <c r="AQ58" i="12"/>
  <c r="AE58" i="12"/>
  <c r="C58" i="12"/>
  <c r="AQ57" i="12"/>
  <c r="AE57" i="12"/>
  <c r="C57" i="12"/>
  <c r="AQ56" i="12"/>
  <c r="AE56" i="12"/>
  <c r="C56" i="12"/>
  <c r="AQ55" i="12"/>
  <c r="AE55" i="12"/>
  <c r="C55" i="12"/>
  <c r="AQ54" i="12"/>
  <c r="AE54" i="12"/>
  <c r="C54" i="12"/>
  <c r="AQ53" i="12"/>
  <c r="AE53" i="12"/>
  <c r="C53" i="12"/>
  <c r="AQ52" i="12"/>
  <c r="AE52" i="12"/>
  <c r="C52" i="12"/>
  <c r="AQ51" i="12"/>
  <c r="AE51" i="12"/>
  <c r="C51" i="12"/>
  <c r="AQ50" i="12"/>
  <c r="AE50" i="12"/>
  <c r="C50" i="12"/>
  <c r="AQ49" i="12"/>
  <c r="AE49" i="12"/>
  <c r="C49" i="12"/>
  <c r="AQ48" i="12"/>
  <c r="AE48" i="12"/>
  <c r="C48" i="12"/>
  <c r="AQ47" i="12"/>
  <c r="AE47" i="12"/>
  <c r="C47" i="12"/>
  <c r="AQ46" i="12"/>
  <c r="AE46" i="12"/>
  <c r="C46" i="12"/>
  <c r="AQ45" i="12"/>
  <c r="AE45" i="12"/>
  <c r="C45" i="12"/>
  <c r="AQ44" i="12"/>
  <c r="AE44" i="12"/>
  <c r="C44" i="12"/>
  <c r="AQ43" i="12"/>
  <c r="AE43" i="12"/>
  <c r="C43" i="12"/>
  <c r="AQ42" i="12"/>
  <c r="AM42" i="12"/>
  <c r="AE42" i="12"/>
  <c r="C42" i="12"/>
  <c r="AQ41" i="12"/>
  <c r="AE41" i="12"/>
  <c r="C41" i="12"/>
  <c r="AQ40" i="12"/>
  <c r="AM40" i="12"/>
  <c r="AE40" i="12"/>
  <c r="C40" i="12"/>
  <c r="AQ39" i="12"/>
  <c r="AM39" i="12"/>
  <c r="AE39" i="12"/>
  <c r="C39" i="12"/>
  <c r="AQ38" i="12"/>
  <c r="AM38" i="12"/>
  <c r="AE38" i="12"/>
  <c r="C38" i="12"/>
  <c r="AQ37" i="12"/>
  <c r="AE37" i="12"/>
  <c r="C37" i="12"/>
  <c r="AQ36" i="12"/>
  <c r="AM36" i="12"/>
  <c r="AE36" i="12"/>
  <c r="C36" i="12"/>
  <c r="AQ35" i="12"/>
  <c r="AM35" i="12"/>
  <c r="AE35" i="12"/>
  <c r="C35" i="12"/>
  <c r="AQ34" i="12"/>
  <c r="AE34" i="12"/>
  <c r="C34" i="12"/>
  <c r="AQ33" i="12"/>
  <c r="AM33" i="12"/>
  <c r="AE33" i="12"/>
  <c r="C33" i="12"/>
  <c r="AQ32" i="12"/>
  <c r="AI32" i="12"/>
  <c r="AE32" i="12"/>
  <c r="C32" i="12"/>
  <c r="AQ31" i="12"/>
  <c r="AM31" i="12"/>
  <c r="AE31" i="12"/>
  <c r="C31" i="12"/>
  <c r="AQ30" i="12"/>
  <c r="AM30" i="12"/>
  <c r="AI30" i="12"/>
  <c r="AE30" i="12"/>
  <c r="C30" i="12"/>
  <c r="AQ29" i="12"/>
  <c r="AM29" i="12"/>
  <c r="AI29" i="12"/>
  <c r="AE29" i="12"/>
  <c r="C29" i="12"/>
  <c r="AQ28" i="12"/>
  <c r="AM28" i="12"/>
  <c r="AI28" i="12"/>
  <c r="AE28" i="12"/>
  <c r="C28" i="12"/>
  <c r="AQ27" i="12"/>
  <c r="AM27" i="12"/>
  <c r="AI27" i="12"/>
  <c r="AE27" i="12"/>
  <c r="W27" i="12"/>
  <c r="C27" i="12"/>
  <c r="AQ26" i="12"/>
  <c r="AM26" i="12"/>
  <c r="AI26" i="12"/>
  <c r="AE26" i="12"/>
  <c r="S26" i="12"/>
  <c r="O26" i="12"/>
  <c r="K26" i="12"/>
  <c r="C26" i="12"/>
  <c r="AQ25" i="12"/>
  <c r="AM25" i="12"/>
  <c r="AI25" i="12"/>
  <c r="AE25" i="12"/>
  <c r="W25" i="12"/>
  <c r="C25" i="12"/>
  <c r="AQ24" i="12"/>
  <c r="AM24" i="12"/>
  <c r="AI24" i="12"/>
  <c r="AE24" i="12"/>
  <c r="W24" i="12"/>
  <c r="S24" i="12"/>
  <c r="K24" i="12"/>
  <c r="C24" i="12"/>
  <c r="AQ23" i="12"/>
  <c r="AM23" i="12"/>
  <c r="AI23" i="12"/>
  <c r="AE23" i="12"/>
  <c r="W23" i="12"/>
  <c r="S23" i="12"/>
  <c r="K23" i="12"/>
  <c r="C23" i="12"/>
  <c r="AQ22" i="12"/>
  <c r="AM22" i="12"/>
  <c r="AI22" i="12"/>
  <c r="AE22" i="12"/>
  <c r="W22" i="12"/>
  <c r="S22" i="12"/>
  <c r="K22" i="12"/>
  <c r="C22" i="12"/>
  <c r="AQ21" i="12"/>
  <c r="AM21" i="12"/>
  <c r="AI21" i="12"/>
  <c r="AE21" i="12"/>
  <c r="W21" i="12"/>
  <c r="S21" i="12"/>
  <c r="K21" i="12"/>
  <c r="C21" i="12"/>
  <c r="AQ20" i="12"/>
  <c r="AM20" i="12"/>
  <c r="AI20" i="12"/>
  <c r="AE20" i="12"/>
  <c r="W20" i="12"/>
  <c r="S20" i="12"/>
  <c r="O20" i="12"/>
  <c r="K20" i="12"/>
  <c r="C20" i="12"/>
  <c r="AQ19" i="12"/>
  <c r="AM19" i="12"/>
  <c r="AI19" i="12"/>
  <c r="AE19" i="12"/>
  <c r="W19" i="12"/>
  <c r="S19" i="12"/>
  <c r="O19" i="12"/>
  <c r="K19" i="12"/>
  <c r="G19" i="12"/>
  <c r="C19" i="12"/>
  <c r="AQ18" i="12"/>
  <c r="AM18" i="12"/>
  <c r="AI18" i="12"/>
  <c r="AE18" i="12"/>
  <c r="W18" i="12"/>
  <c r="S18" i="12"/>
  <c r="O18" i="12"/>
  <c r="K18" i="12"/>
  <c r="C18" i="12"/>
  <c r="AQ17" i="12"/>
  <c r="AM17" i="12"/>
  <c r="AI17" i="12"/>
  <c r="AE17" i="12"/>
  <c r="W17" i="12"/>
  <c r="S17" i="12"/>
  <c r="O17" i="12"/>
  <c r="K17" i="12"/>
  <c r="G17" i="12"/>
  <c r="C17" i="12"/>
  <c r="AQ16" i="12"/>
  <c r="AM16" i="12"/>
  <c r="AI16" i="12"/>
  <c r="AE16" i="12"/>
  <c r="W16" i="12"/>
  <c r="S16" i="12"/>
  <c r="O16" i="12"/>
  <c r="K16" i="12"/>
  <c r="G16" i="12"/>
  <c r="C16" i="12"/>
  <c r="AQ15" i="12"/>
  <c r="AM15" i="12"/>
  <c r="AI15" i="12"/>
  <c r="AE15" i="12"/>
  <c r="W15" i="12"/>
  <c r="S15" i="12"/>
  <c r="O15" i="12"/>
  <c r="K15" i="12"/>
  <c r="G15" i="12"/>
  <c r="C15" i="12"/>
  <c r="AQ14" i="12"/>
  <c r="AM14" i="12"/>
  <c r="AI14" i="12"/>
  <c r="AE14" i="12"/>
  <c r="W14" i="12"/>
  <c r="S14" i="12"/>
  <c r="O14" i="12"/>
  <c r="K14" i="12"/>
  <c r="G14" i="12"/>
  <c r="C14" i="12"/>
  <c r="AQ13" i="12"/>
  <c r="AM13" i="12"/>
  <c r="AI13" i="12"/>
  <c r="AE13" i="12"/>
  <c r="W13" i="12"/>
  <c r="S13" i="12"/>
  <c r="O13" i="12"/>
  <c r="K13" i="12"/>
  <c r="G13" i="12"/>
  <c r="C13" i="12"/>
  <c r="AQ12" i="12"/>
  <c r="AM12" i="12"/>
  <c r="AI12" i="12"/>
  <c r="AE12" i="12"/>
  <c r="W12" i="12"/>
  <c r="S12" i="12"/>
  <c r="O12" i="12"/>
  <c r="K12" i="12"/>
  <c r="G12" i="12"/>
  <c r="C12" i="12"/>
  <c r="AQ11" i="12"/>
  <c r="AM11" i="12"/>
  <c r="AI11" i="12"/>
  <c r="AE11" i="12"/>
  <c r="W11" i="12"/>
  <c r="S11" i="12"/>
  <c r="O11" i="12"/>
  <c r="K11" i="12"/>
  <c r="G11" i="12"/>
  <c r="C11" i="12"/>
  <c r="AQ10" i="12"/>
  <c r="AM10" i="12"/>
  <c r="AI10" i="12"/>
  <c r="AE10" i="12"/>
  <c r="W10" i="12"/>
  <c r="S10" i="12"/>
  <c r="O10" i="12"/>
  <c r="K10" i="12"/>
  <c r="G10" i="12"/>
  <c r="C10" i="12"/>
  <c r="AY9" i="12"/>
  <c r="AQ9" i="12"/>
  <c r="AM9" i="12"/>
  <c r="AI9" i="12"/>
  <c r="AE9" i="12"/>
  <c r="AA9" i="12"/>
  <c r="W9" i="12"/>
  <c r="S9" i="12"/>
  <c r="O9" i="12"/>
  <c r="K9" i="12"/>
  <c r="G9" i="12"/>
  <c r="C9" i="12"/>
  <c r="AQ8" i="12"/>
  <c r="AM8" i="12"/>
  <c r="AI8" i="12"/>
  <c r="AE8" i="12"/>
  <c r="W8" i="12"/>
  <c r="S8" i="12"/>
  <c r="O8" i="12"/>
  <c r="K8" i="12"/>
  <c r="G8" i="12"/>
  <c r="C8" i="12"/>
  <c r="BC7" i="12"/>
  <c r="AY7" i="12"/>
  <c r="AQ7" i="12"/>
  <c r="AM7" i="12"/>
  <c r="AI7" i="12"/>
  <c r="AE7" i="12"/>
  <c r="AA7" i="12"/>
  <c r="W7" i="12"/>
  <c r="S7" i="12"/>
  <c r="O7" i="12"/>
  <c r="K7" i="12"/>
  <c r="G7" i="12"/>
  <c r="C7" i="12"/>
  <c r="AY6" i="12"/>
  <c r="AQ6" i="12"/>
  <c r="AM6" i="12"/>
  <c r="AI6" i="12"/>
  <c r="AE6" i="12"/>
  <c r="AA6" i="12"/>
  <c r="W6" i="12"/>
  <c r="S6" i="12"/>
  <c r="O6" i="12"/>
  <c r="K6" i="12"/>
  <c r="G6" i="12"/>
  <c r="C6" i="12"/>
  <c r="BK5" i="12"/>
  <c r="BG5" i="12"/>
  <c r="BC5" i="12"/>
  <c r="AY5" i="12"/>
  <c r="AU5" i="12"/>
  <c r="AQ5" i="12"/>
  <c r="AM5" i="12"/>
  <c r="AI5" i="12"/>
  <c r="AE5" i="12"/>
  <c r="AA5" i="12"/>
  <c r="W5" i="12"/>
  <c r="S5" i="12"/>
  <c r="O5" i="12"/>
  <c r="K5" i="12"/>
  <c r="G5" i="12"/>
  <c r="C5" i="12"/>
  <c r="BK3" i="12"/>
  <c r="BG3" i="12"/>
  <c r="BC3" i="12"/>
  <c r="AY3" i="12"/>
  <c r="AU3" i="12"/>
  <c r="AQ3" i="12"/>
  <c r="AM3" i="12"/>
  <c r="AI3" i="12"/>
  <c r="AE3" i="12"/>
  <c r="AA3" i="12"/>
  <c r="W3" i="12"/>
  <c r="S3" i="12"/>
  <c r="O3" i="12"/>
  <c r="K3" i="12"/>
  <c r="G3" i="12"/>
  <c r="C3" i="12"/>
  <c r="AQ1" i="12"/>
  <c r="AX27" i="10"/>
  <c r="AW27" i="10"/>
  <c r="AV27" i="10"/>
  <c r="AU27" i="10"/>
  <c r="AX26" i="10"/>
  <c r="AW26" i="10"/>
  <c r="AV26" i="10"/>
  <c r="AU26" i="10"/>
  <c r="AX25" i="10"/>
  <c r="AW25" i="10"/>
  <c r="AV25" i="10"/>
  <c r="AU25" i="10"/>
  <c r="AX24" i="10"/>
  <c r="AW24" i="10"/>
  <c r="AV24" i="10"/>
  <c r="AU24" i="10"/>
  <c r="AX23" i="10"/>
  <c r="AW23" i="10"/>
  <c r="AV23" i="10"/>
  <c r="AU23" i="10"/>
  <c r="AX22" i="10"/>
  <c r="AW22" i="10"/>
  <c r="AV22" i="10"/>
  <c r="AU22" i="10"/>
  <c r="AX21" i="10"/>
  <c r="AW21" i="10"/>
  <c r="AV21" i="10"/>
  <c r="AU21" i="10"/>
  <c r="AX20" i="10"/>
  <c r="AW20" i="10"/>
  <c r="AV20" i="10"/>
  <c r="AU20" i="10"/>
  <c r="AX19" i="10"/>
  <c r="AW19" i="10"/>
  <c r="AV19" i="10"/>
  <c r="AU19" i="10"/>
  <c r="AX18" i="10"/>
  <c r="AW18" i="10"/>
  <c r="AV18" i="10"/>
  <c r="AU18" i="10"/>
  <c r="AX17" i="10"/>
  <c r="AW17" i="10"/>
  <c r="AV17" i="10"/>
  <c r="AU17" i="10"/>
  <c r="AX16" i="10"/>
  <c r="AW16" i="10"/>
  <c r="AV16" i="10"/>
  <c r="AU16" i="10"/>
  <c r="AX15" i="10"/>
  <c r="AW15" i="10"/>
  <c r="AV15" i="10"/>
  <c r="AU15" i="10"/>
  <c r="AX14" i="10"/>
  <c r="AW14" i="10"/>
  <c r="AV14" i="10"/>
  <c r="AU14" i="10"/>
  <c r="AX13" i="10"/>
  <c r="AW13" i="10"/>
  <c r="AV13" i="10"/>
  <c r="AU13" i="10"/>
  <c r="AX12" i="10"/>
  <c r="AW12" i="10"/>
  <c r="AV12" i="10"/>
  <c r="AU12" i="10"/>
  <c r="AX11" i="10"/>
  <c r="AW11" i="10"/>
  <c r="AV11" i="10"/>
  <c r="AU11" i="10"/>
  <c r="AX10" i="10"/>
  <c r="AW10" i="10"/>
  <c r="AV10" i="10"/>
  <c r="AU10" i="10"/>
  <c r="AX9" i="10"/>
  <c r="AW9" i="10"/>
  <c r="AV9" i="10"/>
  <c r="AU9" i="10"/>
  <c r="AX8" i="10"/>
  <c r="AW8" i="10"/>
  <c r="AV8" i="10"/>
  <c r="AU8" i="10"/>
  <c r="AX7" i="10"/>
  <c r="AW7" i="10"/>
  <c r="AV7" i="10"/>
  <c r="AU7" i="10"/>
  <c r="AX6" i="10"/>
  <c r="AW6" i="10"/>
  <c r="AV6" i="10"/>
  <c r="AU6" i="10"/>
  <c r="AX5" i="10"/>
  <c r="AW5" i="10"/>
  <c r="AV5" i="10"/>
  <c r="AU5" i="10"/>
  <c r="AX4" i="10"/>
  <c r="AW4" i="10"/>
  <c r="AV4" i="10"/>
  <c r="AU4" i="10"/>
  <c r="AU3" i="10"/>
  <c r="AD27" i="10"/>
  <c r="AC27" i="10"/>
  <c r="AB27" i="10"/>
  <c r="AA27" i="10"/>
  <c r="Z27" i="10"/>
  <c r="Y27" i="10"/>
  <c r="W27" i="10"/>
  <c r="V27" i="10"/>
  <c r="U27" i="10"/>
  <c r="M27" i="10"/>
  <c r="L27" i="10"/>
  <c r="K27" i="10"/>
  <c r="AD26" i="10"/>
  <c r="AC26" i="10"/>
  <c r="AB26" i="10"/>
  <c r="AA26" i="10"/>
  <c r="Z26" i="10"/>
  <c r="Y26" i="10"/>
  <c r="W26" i="10"/>
  <c r="V26" i="10"/>
  <c r="U26" i="10"/>
  <c r="M26" i="10"/>
  <c r="L26" i="10"/>
  <c r="K26" i="10"/>
  <c r="AD25" i="10"/>
  <c r="AC25" i="10"/>
  <c r="AB25" i="10"/>
  <c r="AA25" i="10"/>
  <c r="Z25" i="10"/>
  <c r="Y25" i="10"/>
  <c r="W25" i="10"/>
  <c r="V25" i="10"/>
  <c r="U25" i="10"/>
  <c r="M25" i="10"/>
  <c r="L25" i="10"/>
  <c r="K25" i="10"/>
  <c r="AD24" i="10"/>
  <c r="AC24" i="10"/>
  <c r="AB24" i="10"/>
  <c r="AA24" i="10"/>
  <c r="Z24" i="10"/>
  <c r="Y24" i="10"/>
  <c r="W24" i="10"/>
  <c r="V24" i="10"/>
  <c r="U24" i="10"/>
  <c r="M24" i="10"/>
  <c r="L24" i="10"/>
  <c r="K24" i="10"/>
  <c r="AD23" i="10"/>
  <c r="AC23" i="10"/>
  <c r="AB23" i="10"/>
  <c r="AA23" i="10"/>
  <c r="Z23" i="10"/>
  <c r="Y23" i="10"/>
  <c r="W23" i="10"/>
  <c r="V23" i="10"/>
  <c r="U23" i="10"/>
  <c r="M23" i="10"/>
  <c r="L23" i="10"/>
  <c r="K23" i="10"/>
  <c r="AD22" i="10"/>
  <c r="AC22" i="10"/>
  <c r="AB22" i="10"/>
  <c r="AA22" i="10"/>
  <c r="Z22" i="10"/>
  <c r="Y22" i="10"/>
  <c r="M22" i="10"/>
  <c r="L22" i="10"/>
  <c r="K22" i="10"/>
  <c r="AE22" i="10" s="1"/>
  <c r="AD21" i="10"/>
  <c r="AC21" i="10"/>
  <c r="AB21" i="10"/>
  <c r="AA21" i="10"/>
  <c r="Z21" i="10"/>
  <c r="Y21" i="10"/>
  <c r="W21" i="10"/>
  <c r="V21" i="10"/>
  <c r="U21" i="10"/>
  <c r="M21" i="10"/>
  <c r="L21" i="10"/>
  <c r="K21" i="10"/>
  <c r="AD20" i="10"/>
  <c r="AC20" i="10"/>
  <c r="AB20" i="10"/>
  <c r="AA20" i="10"/>
  <c r="Z20" i="10"/>
  <c r="Y20" i="10"/>
  <c r="W20" i="10"/>
  <c r="V20" i="10"/>
  <c r="U20" i="10"/>
  <c r="AE20" i="10" s="1"/>
  <c r="AD19" i="10"/>
  <c r="AC19" i="10"/>
  <c r="AB19" i="10"/>
  <c r="AA19" i="10"/>
  <c r="Z19" i="10"/>
  <c r="Y19" i="10"/>
  <c r="W19" i="10"/>
  <c r="V19" i="10"/>
  <c r="U19" i="10"/>
  <c r="M19" i="10"/>
  <c r="L19" i="10"/>
  <c r="K19" i="10"/>
  <c r="AD18" i="10"/>
  <c r="AC18" i="10"/>
  <c r="AB18" i="10"/>
  <c r="AA18" i="10"/>
  <c r="Z18" i="10"/>
  <c r="Y18" i="10"/>
  <c r="W18" i="10"/>
  <c r="V18" i="10"/>
  <c r="U18" i="10"/>
  <c r="M18" i="10"/>
  <c r="L18" i="10"/>
  <c r="K18" i="10"/>
  <c r="AD17" i="10"/>
  <c r="AC17" i="10"/>
  <c r="AB17" i="10"/>
  <c r="AA17" i="10"/>
  <c r="Z17" i="10"/>
  <c r="Y17" i="10"/>
  <c r="W17" i="10"/>
  <c r="V17" i="10"/>
  <c r="U17" i="10"/>
  <c r="M17" i="10"/>
  <c r="L17" i="10"/>
  <c r="K17" i="10"/>
  <c r="AE17" i="10" s="1"/>
  <c r="AD16" i="10"/>
  <c r="AC16" i="10"/>
  <c r="AB16" i="10"/>
  <c r="AA16" i="10"/>
  <c r="AF16" i="10" s="1"/>
  <c r="Z16" i="10"/>
  <c r="Y16" i="10"/>
  <c r="W16" i="10"/>
  <c r="V16" i="10"/>
  <c r="U16" i="10"/>
  <c r="AE16" i="10" s="1"/>
  <c r="AD15" i="10"/>
  <c r="AC15" i="10"/>
  <c r="AB15" i="10"/>
  <c r="AA15" i="10"/>
  <c r="Z15" i="10"/>
  <c r="Y15" i="10"/>
  <c r="M15" i="10"/>
  <c r="L15" i="10"/>
  <c r="K15" i="10"/>
  <c r="AE15" i="10" s="1"/>
  <c r="AD14" i="10"/>
  <c r="AC14" i="10"/>
  <c r="AG14" i="10" s="1"/>
  <c r="AB14" i="10"/>
  <c r="AA14" i="10"/>
  <c r="Z14" i="10"/>
  <c r="Y14" i="10"/>
  <c r="W14" i="10"/>
  <c r="V14" i="10"/>
  <c r="U14" i="10"/>
  <c r="M14" i="10"/>
  <c r="L14" i="10"/>
  <c r="K14" i="10"/>
  <c r="AD13" i="10"/>
  <c r="AC13" i="10"/>
  <c r="AB13" i="10"/>
  <c r="AA13" i="10"/>
  <c r="Z13" i="10"/>
  <c r="Y13" i="10"/>
  <c r="W13" i="10"/>
  <c r="V13" i="10"/>
  <c r="U13" i="10"/>
  <c r="M13" i="10"/>
  <c r="L13" i="10"/>
  <c r="K13" i="10"/>
  <c r="AD12" i="10"/>
  <c r="AC12" i="10"/>
  <c r="AG12" i="10" s="1"/>
  <c r="AB12" i="10"/>
  <c r="AA12" i="10"/>
  <c r="Z12" i="10"/>
  <c r="Y12" i="10"/>
  <c r="W12" i="10"/>
  <c r="V12" i="10"/>
  <c r="U12" i="10"/>
  <c r="AE12" i="10" s="1"/>
  <c r="AD11" i="10"/>
  <c r="AC11" i="10"/>
  <c r="AB11" i="10"/>
  <c r="AA11" i="10"/>
  <c r="AF11" i="10" s="1"/>
  <c r="Z11" i="10"/>
  <c r="Y11" i="10"/>
  <c r="W11" i="10"/>
  <c r="V11" i="10"/>
  <c r="U11" i="10"/>
  <c r="M11" i="10"/>
  <c r="L11" i="10"/>
  <c r="K11" i="10"/>
  <c r="AD10" i="10"/>
  <c r="AC10" i="10"/>
  <c r="AB10" i="10"/>
  <c r="AA10" i="10"/>
  <c r="Z10" i="10"/>
  <c r="Y10" i="10"/>
  <c r="W10" i="10"/>
  <c r="V10" i="10"/>
  <c r="U10" i="10"/>
  <c r="M10" i="10"/>
  <c r="L10" i="10"/>
  <c r="K10" i="10"/>
  <c r="AD9" i="10"/>
  <c r="AC9" i="10"/>
  <c r="AB9" i="10"/>
  <c r="AA9" i="10"/>
  <c r="AF9" i="10" s="1"/>
  <c r="Z9" i="10"/>
  <c r="Y9" i="10"/>
  <c r="W9" i="10"/>
  <c r="V9" i="10"/>
  <c r="U9" i="10"/>
  <c r="M9" i="10"/>
  <c r="L9" i="10"/>
  <c r="K9" i="10"/>
  <c r="AD8" i="10"/>
  <c r="AC8" i="10"/>
  <c r="AG8" i="10" s="1"/>
  <c r="AB8" i="10"/>
  <c r="AA8" i="10"/>
  <c r="Z8" i="10"/>
  <c r="Y8" i="10"/>
  <c r="W8" i="10"/>
  <c r="V8" i="10"/>
  <c r="U8" i="10"/>
  <c r="M8" i="10"/>
  <c r="L8" i="10"/>
  <c r="K8" i="10"/>
  <c r="AD7" i="10"/>
  <c r="AC7" i="10"/>
  <c r="AB7" i="10"/>
  <c r="AA7" i="10"/>
  <c r="Z7" i="10"/>
  <c r="Y7" i="10"/>
  <c r="W7" i="10"/>
  <c r="V7" i="10"/>
  <c r="U7" i="10"/>
  <c r="M7" i="10"/>
  <c r="L7" i="10"/>
  <c r="K7" i="10"/>
  <c r="AD6" i="10"/>
  <c r="AC6" i="10"/>
  <c r="AB6" i="10"/>
  <c r="AA6" i="10"/>
  <c r="Z6" i="10"/>
  <c r="Y6" i="10"/>
  <c r="W6" i="10"/>
  <c r="V6" i="10"/>
  <c r="U6" i="10"/>
  <c r="M6" i="10"/>
  <c r="L6" i="10"/>
  <c r="K6" i="10"/>
  <c r="AD5" i="10"/>
  <c r="AC5" i="10"/>
  <c r="AB5" i="10"/>
  <c r="AA5" i="10"/>
  <c r="AF5" i="10" s="1"/>
  <c r="Z5" i="10"/>
  <c r="Y5" i="10"/>
  <c r="W5" i="10"/>
  <c r="V5" i="10"/>
  <c r="U5" i="10"/>
  <c r="M5" i="10"/>
  <c r="L5" i="10"/>
  <c r="K5" i="10"/>
  <c r="AD4" i="10"/>
  <c r="AC4" i="10"/>
  <c r="AB4" i="10"/>
  <c r="AA4" i="10"/>
  <c r="Z4" i="10"/>
  <c r="Y4" i="10"/>
  <c r="W4" i="10"/>
  <c r="V4" i="10"/>
  <c r="U4" i="10"/>
  <c r="M4" i="10"/>
  <c r="L4" i="10"/>
  <c r="K4" i="10"/>
  <c r="AD3" i="10"/>
  <c r="AC3" i="10"/>
  <c r="AB3" i="10"/>
  <c r="AA3" i="10"/>
  <c r="AF3" i="10" s="1"/>
  <c r="Z3" i="10"/>
  <c r="Y3" i="10"/>
  <c r="W3" i="10"/>
  <c r="V3" i="10"/>
  <c r="U3" i="10"/>
  <c r="AE3" i="10" s="1"/>
  <c r="AE14" i="10" l="1"/>
  <c r="AF25" i="10"/>
  <c r="AF10" i="10"/>
  <c r="AE13" i="10"/>
  <c r="AF13" i="10"/>
  <c r="AG16" i="10"/>
  <c r="AE6" i="10"/>
  <c r="AE8" i="10"/>
  <c r="AF8" i="10"/>
  <c r="AE26" i="10"/>
  <c r="AF17" i="10"/>
  <c r="AG26" i="10"/>
  <c r="AE7" i="10"/>
  <c r="AE5" i="10"/>
  <c r="AG3" i="10"/>
  <c r="AE21" i="10"/>
  <c r="AF21" i="10"/>
  <c r="AG23" i="10"/>
  <c r="AF7" i="10"/>
  <c r="AG22" i="10"/>
  <c r="AE9" i="10"/>
  <c r="AE11" i="10"/>
  <c r="AF19" i="10"/>
  <c r="AE24" i="10"/>
  <c r="AG5" i="10"/>
  <c r="AF27" i="10"/>
  <c r="AG9" i="10"/>
  <c r="AG11" i="10"/>
  <c r="AF15" i="10"/>
  <c r="AE19" i="10"/>
  <c r="AG19" i="10"/>
  <c r="AG18" i="10"/>
  <c r="AF22" i="10"/>
  <c r="AF24" i="10"/>
  <c r="AE27" i="10"/>
  <c r="AG7" i="10"/>
  <c r="AF12" i="10"/>
  <c r="AG13" i="10"/>
  <c r="AG21" i="10"/>
  <c r="AF26" i="10"/>
  <c r="AG24" i="10"/>
  <c r="AF20" i="10"/>
  <c r="AG4" i="10"/>
  <c r="AE10" i="10"/>
  <c r="AG17" i="10"/>
  <c r="AE23" i="10"/>
  <c r="AF23" i="10"/>
  <c r="AE25" i="10"/>
  <c r="AG6" i="10"/>
  <c r="AG10" i="10"/>
  <c r="AG15" i="10"/>
  <c r="AF18" i="10"/>
  <c r="AG25" i="10"/>
  <c r="AE4" i="10"/>
  <c r="AF6" i="10"/>
  <c r="AF4" i="10"/>
  <c r="AG20" i="10"/>
  <c r="AE18" i="10"/>
  <c r="AF14" i="10"/>
  <c r="AG27" i="10"/>
  <c r="G248" i="9" l="1"/>
  <c r="K247" i="9"/>
  <c r="G247" i="9"/>
  <c r="K246" i="9"/>
  <c r="G246" i="9"/>
  <c r="K245" i="9"/>
  <c r="G245" i="9"/>
  <c r="K244" i="9"/>
  <c r="G244" i="9"/>
  <c r="K243" i="9"/>
  <c r="G243" i="9"/>
  <c r="K242" i="9"/>
  <c r="G242" i="9"/>
  <c r="K241" i="9"/>
  <c r="G241" i="9"/>
  <c r="K240" i="9"/>
  <c r="G240" i="9"/>
  <c r="K239" i="9"/>
  <c r="G239" i="9"/>
  <c r="K238" i="9"/>
  <c r="G238" i="9"/>
  <c r="K237" i="9"/>
  <c r="G237" i="9"/>
  <c r="K220" i="9"/>
  <c r="G220" i="9"/>
  <c r="K219" i="9"/>
  <c r="G219" i="9"/>
  <c r="K218" i="9"/>
  <c r="G218" i="9"/>
  <c r="K217" i="9"/>
  <c r="G217" i="9"/>
  <c r="K216" i="9"/>
  <c r="G216" i="9"/>
  <c r="K215" i="9"/>
  <c r="G215" i="9"/>
  <c r="K214" i="9"/>
  <c r="G214" i="9"/>
  <c r="K213" i="9"/>
  <c r="G213" i="9"/>
  <c r="K212" i="9"/>
  <c r="G212" i="9"/>
  <c r="K211" i="9"/>
  <c r="G211" i="9"/>
  <c r="G196" i="9"/>
  <c r="K195" i="9"/>
  <c r="G195" i="9"/>
  <c r="K194" i="9"/>
  <c r="G194" i="9"/>
  <c r="K193" i="9"/>
  <c r="G193" i="9"/>
  <c r="K192" i="9"/>
  <c r="G192" i="9"/>
  <c r="K191" i="9"/>
  <c r="G191" i="9"/>
  <c r="K190" i="9"/>
  <c r="G190" i="9"/>
  <c r="K189" i="9"/>
  <c r="G189" i="9"/>
  <c r="K188" i="9"/>
  <c r="G188" i="9"/>
  <c r="K187" i="9"/>
  <c r="G187" i="9"/>
  <c r="K186" i="9"/>
  <c r="G186" i="9"/>
  <c r="K185" i="9"/>
  <c r="G185" i="9"/>
  <c r="G179" i="9"/>
  <c r="K178" i="9"/>
  <c r="G178" i="9"/>
  <c r="K177" i="9"/>
  <c r="G177" i="9"/>
  <c r="K176" i="9"/>
  <c r="G176" i="9"/>
  <c r="K175" i="9"/>
  <c r="G175" i="9"/>
  <c r="K174" i="9"/>
  <c r="G174" i="9"/>
  <c r="K173" i="9"/>
  <c r="G173" i="9"/>
  <c r="K172" i="9"/>
  <c r="G172" i="9"/>
  <c r="K171" i="9"/>
  <c r="G171" i="9"/>
  <c r="K170" i="9"/>
  <c r="G170" i="9"/>
  <c r="K169" i="9"/>
  <c r="G169" i="9"/>
  <c r="K168" i="9"/>
  <c r="G168" i="9"/>
  <c r="K167" i="9"/>
  <c r="G167" i="9"/>
  <c r="K166" i="9"/>
  <c r="G166" i="9"/>
  <c r="K165" i="9"/>
  <c r="G165" i="9"/>
  <c r="K164" i="9"/>
  <c r="G164" i="9"/>
  <c r="K163" i="9"/>
  <c r="G163" i="9"/>
  <c r="K162" i="9"/>
  <c r="G162" i="9"/>
  <c r="K161" i="9"/>
  <c r="G161" i="9"/>
  <c r="K160" i="9"/>
  <c r="G160" i="9"/>
  <c r="K159" i="9"/>
  <c r="G159" i="9"/>
  <c r="K143" i="9"/>
  <c r="K142" i="9"/>
  <c r="G142" i="9"/>
  <c r="K141" i="9"/>
  <c r="G141" i="9"/>
  <c r="K140" i="9"/>
  <c r="G140" i="9"/>
  <c r="K139" i="9"/>
  <c r="G139" i="9"/>
  <c r="K138" i="9"/>
  <c r="G138" i="9"/>
  <c r="K137" i="9"/>
  <c r="G137" i="9"/>
  <c r="K136" i="9"/>
  <c r="G136" i="9"/>
  <c r="K135" i="9"/>
  <c r="G135" i="9"/>
  <c r="K134" i="9"/>
  <c r="G134" i="9"/>
  <c r="K133" i="9"/>
  <c r="G133" i="9"/>
  <c r="G121" i="9"/>
  <c r="K120" i="9"/>
  <c r="G120" i="9"/>
  <c r="K119" i="9"/>
  <c r="G119" i="9"/>
  <c r="K118" i="9"/>
  <c r="G118" i="9"/>
  <c r="K117" i="9"/>
  <c r="G117" i="9"/>
  <c r="K116" i="9"/>
  <c r="G116" i="9"/>
  <c r="K115" i="9"/>
  <c r="G115" i="9"/>
  <c r="K114" i="9"/>
  <c r="G114" i="9"/>
  <c r="K113" i="9"/>
  <c r="G113" i="9"/>
  <c r="K112" i="9"/>
  <c r="G112" i="9"/>
  <c r="K111" i="9"/>
  <c r="G111" i="9"/>
  <c r="K110" i="9"/>
  <c r="G110" i="9"/>
  <c r="K109" i="9"/>
  <c r="G109" i="9"/>
  <c r="K108" i="9"/>
  <c r="G108" i="9"/>
  <c r="K107" i="9"/>
  <c r="G107" i="9"/>
  <c r="K98" i="9"/>
  <c r="G98" i="9"/>
  <c r="K97" i="9"/>
  <c r="G97" i="9"/>
  <c r="K96" i="9"/>
  <c r="G96" i="9"/>
  <c r="K95" i="9"/>
  <c r="G95" i="9"/>
  <c r="K94" i="9"/>
  <c r="G94" i="9"/>
  <c r="K93" i="9"/>
  <c r="G93" i="9"/>
  <c r="K92" i="9"/>
  <c r="G92" i="9"/>
  <c r="K91" i="9"/>
  <c r="G91" i="9"/>
  <c r="K90" i="9"/>
  <c r="G90" i="9"/>
  <c r="K89" i="9"/>
  <c r="G89" i="9"/>
  <c r="K88" i="9"/>
  <c r="G88" i="9"/>
  <c r="K87" i="9"/>
  <c r="G87" i="9"/>
  <c r="K86" i="9"/>
  <c r="G86" i="9"/>
  <c r="K85" i="9"/>
  <c r="G85" i="9"/>
  <c r="K84" i="9"/>
  <c r="G84" i="9"/>
  <c r="K83" i="9"/>
  <c r="G83" i="9"/>
  <c r="K82" i="9"/>
  <c r="G82" i="9"/>
  <c r="K81" i="9"/>
  <c r="G81" i="9"/>
  <c r="K68" i="9"/>
  <c r="G68" i="9"/>
  <c r="K67" i="9"/>
  <c r="G67" i="9"/>
  <c r="K66" i="9"/>
  <c r="G66" i="9"/>
  <c r="K65" i="9"/>
  <c r="G65" i="9"/>
  <c r="K64" i="9"/>
  <c r="G64" i="9"/>
  <c r="K63" i="9"/>
  <c r="G63" i="9"/>
  <c r="K62" i="9"/>
  <c r="G62" i="9"/>
  <c r="K61" i="9"/>
  <c r="G61" i="9"/>
  <c r="K60" i="9"/>
  <c r="G60" i="9"/>
  <c r="K59" i="9"/>
  <c r="G59" i="9"/>
  <c r="K58" i="9"/>
  <c r="G58" i="9"/>
  <c r="K57" i="9"/>
  <c r="G57" i="9"/>
  <c r="K56" i="9"/>
  <c r="G56" i="9"/>
  <c r="K55" i="9"/>
  <c r="G55" i="9"/>
  <c r="K45" i="9"/>
  <c r="G45" i="9"/>
  <c r="K44" i="9"/>
  <c r="G44" i="9"/>
  <c r="K43" i="9"/>
  <c r="G43" i="9"/>
  <c r="K42" i="9"/>
  <c r="G42" i="9"/>
  <c r="K41" i="9"/>
  <c r="G41" i="9"/>
  <c r="K40" i="9"/>
  <c r="G40" i="9"/>
  <c r="K39" i="9"/>
  <c r="G39" i="9"/>
  <c r="K38" i="9"/>
  <c r="G38" i="9"/>
  <c r="K37" i="9"/>
  <c r="G37" i="9"/>
  <c r="K36" i="9"/>
  <c r="G36" i="9"/>
  <c r="K35" i="9"/>
  <c r="G35" i="9"/>
  <c r="K34" i="9"/>
  <c r="G34" i="9"/>
  <c r="K33" i="9"/>
  <c r="G33" i="9"/>
  <c r="K32" i="9"/>
  <c r="G32" i="9"/>
  <c r="K31" i="9"/>
  <c r="G31" i="9"/>
  <c r="K30" i="9"/>
  <c r="G30" i="9"/>
  <c r="K29" i="9"/>
  <c r="G29" i="9"/>
  <c r="G18" i="9"/>
  <c r="K17" i="9"/>
  <c r="G17" i="9"/>
  <c r="K16" i="9"/>
  <c r="G16" i="9"/>
  <c r="K15" i="9"/>
  <c r="G15" i="9"/>
  <c r="K14" i="9"/>
  <c r="G14" i="9"/>
  <c r="K13" i="9"/>
  <c r="G13" i="9"/>
  <c r="K12" i="9"/>
  <c r="G12" i="9"/>
  <c r="K11" i="9"/>
  <c r="G11" i="9"/>
  <c r="K10" i="9"/>
  <c r="G10" i="9"/>
  <c r="K9" i="9"/>
  <c r="G9" i="9"/>
  <c r="K8" i="9"/>
  <c r="G8" i="9"/>
  <c r="K7" i="9"/>
  <c r="G7" i="9"/>
  <c r="K6" i="9"/>
  <c r="G6" i="9"/>
  <c r="K5" i="9"/>
  <c r="G5" i="9"/>
  <c r="K4" i="9"/>
  <c r="G4" i="9"/>
  <c r="K3" i="9"/>
  <c r="G3" i="9"/>
  <c r="AE36" i="4" l="1"/>
  <c r="AE35" i="4"/>
  <c r="AE34" i="4"/>
  <c r="AE33" i="4"/>
  <c r="AE32" i="4"/>
  <c r="AE31" i="4"/>
  <c r="AE30" i="4"/>
  <c r="AE29" i="4"/>
  <c r="AE28" i="4"/>
  <c r="AE27" i="4"/>
  <c r="AE26" i="4"/>
  <c r="AE25" i="4"/>
  <c r="AE24" i="4"/>
  <c r="AE23" i="4"/>
  <c r="AE22" i="4"/>
  <c r="AE21" i="4"/>
  <c r="AE20" i="4"/>
  <c r="AE19" i="4"/>
  <c r="AE18" i="4"/>
  <c r="AE17" i="4"/>
  <c r="AE16" i="4"/>
  <c r="AE15" i="4"/>
  <c r="AE14" i="4"/>
  <c r="AE13" i="4"/>
  <c r="AE12" i="4"/>
  <c r="AE11" i="4"/>
  <c r="AE10" i="4"/>
  <c r="AE9" i="4"/>
  <c r="AE8" i="4"/>
  <c r="AE7" i="4"/>
  <c r="AE6" i="4"/>
  <c r="AE5" i="4"/>
  <c r="AE3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10" i="4"/>
  <c r="T9" i="4"/>
  <c r="T8" i="4"/>
  <c r="T7" i="4"/>
  <c r="T6" i="4"/>
  <c r="T5" i="4"/>
  <c r="T3" i="4"/>
  <c r="O36" i="4"/>
  <c r="N36" i="4"/>
  <c r="O35" i="4"/>
  <c r="N35" i="4"/>
  <c r="O34" i="4"/>
  <c r="N34" i="4"/>
  <c r="O33" i="4"/>
  <c r="N33" i="4"/>
  <c r="O32" i="4"/>
  <c r="N32" i="4"/>
  <c r="O31" i="4"/>
  <c r="N31" i="4"/>
  <c r="O30" i="4"/>
  <c r="N30" i="4"/>
  <c r="O29" i="4"/>
  <c r="N29" i="4"/>
  <c r="O28" i="4"/>
  <c r="N28" i="4"/>
  <c r="O27" i="4"/>
  <c r="N27" i="4"/>
  <c r="O26" i="4"/>
  <c r="N26" i="4"/>
  <c r="P26" i="4" s="1"/>
  <c r="O25" i="4"/>
  <c r="N25" i="4"/>
  <c r="O24" i="4"/>
  <c r="N24" i="4"/>
  <c r="O23" i="4"/>
  <c r="N23" i="4"/>
  <c r="O22" i="4"/>
  <c r="N22" i="4"/>
  <c r="O21" i="4"/>
  <c r="N21" i="4"/>
  <c r="O20" i="4"/>
  <c r="N20" i="4"/>
  <c r="O19" i="4"/>
  <c r="N19" i="4"/>
  <c r="P19" i="4" s="1"/>
  <c r="O18" i="4"/>
  <c r="N18" i="4"/>
  <c r="O17" i="4"/>
  <c r="N17" i="4"/>
  <c r="O16" i="4"/>
  <c r="N16" i="4"/>
  <c r="O15" i="4"/>
  <c r="N15" i="4"/>
  <c r="P15" i="4" s="1"/>
  <c r="O14" i="4"/>
  <c r="N14" i="4"/>
  <c r="O13" i="4"/>
  <c r="N13" i="4"/>
  <c r="O12" i="4"/>
  <c r="N12" i="4"/>
  <c r="O11" i="4"/>
  <c r="N11" i="4"/>
  <c r="P11" i="4" s="1"/>
  <c r="O10" i="4"/>
  <c r="N10" i="4"/>
  <c r="O9" i="4"/>
  <c r="N9" i="4"/>
  <c r="O8" i="4"/>
  <c r="N8" i="4"/>
  <c r="O7" i="4"/>
  <c r="N7" i="4"/>
  <c r="P7" i="4" s="1"/>
  <c r="O6" i="4"/>
  <c r="N6" i="4"/>
  <c r="O5" i="4"/>
  <c r="N5" i="4"/>
  <c r="N4" i="4"/>
  <c r="O3" i="4"/>
  <c r="N3" i="4"/>
  <c r="P3" i="4" s="1"/>
  <c r="P17" i="4" l="1"/>
  <c r="P23" i="4"/>
  <c r="P28" i="4"/>
  <c r="P8" i="4"/>
  <c r="P16" i="4"/>
  <c r="P31" i="4"/>
  <c r="P6" i="4"/>
  <c r="P25" i="4"/>
  <c r="P29" i="4"/>
  <c r="P33" i="4"/>
  <c r="P12" i="4"/>
  <c r="P9" i="4"/>
  <c r="P13" i="4"/>
  <c r="P20" i="4"/>
  <c r="P24" i="4"/>
  <c r="P34" i="4"/>
  <c r="P21" i="4"/>
  <c r="P35" i="4"/>
  <c r="P18" i="4"/>
  <c r="P5" i="4"/>
  <c r="P22" i="4"/>
  <c r="P32" i="4"/>
  <c r="P10" i="4"/>
  <c r="P36" i="4"/>
  <c r="P14" i="4"/>
  <c r="P27" i="4"/>
  <c r="P30" i="4"/>
  <c r="E21" i="1" l="1"/>
</calcChain>
</file>

<file path=xl/sharedStrings.xml><?xml version="1.0" encoding="utf-8"?>
<sst xmlns="http://schemas.openxmlformats.org/spreadsheetml/2006/main" count="4000" uniqueCount="1148">
  <si>
    <t>1B</t>
  </si>
  <si>
    <t>Tag</t>
  </si>
  <si>
    <t>Sex</t>
  </si>
  <si>
    <t>Geno</t>
  </si>
  <si>
    <t>WT</t>
  </si>
  <si>
    <t>R/+</t>
  </si>
  <si>
    <t>M</t>
  </si>
  <si>
    <t>F</t>
  </si>
  <si>
    <t>Transcript Raw</t>
  </si>
  <si>
    <t>Transcript Normalized</t>
  </si>
  <si>
    <t>Protein</t>
  </si>
  <si>
    <t>x</t>
  </si>
  <si>
    <t>Figure</t>
  </si>
  <si>
    <t>Figure 1: Generation and validation of the Atp1a3R/+ Mouse Model</t>
  </si>
  <si>
    <t>Column A: Tag number</t>
  </si>
  <si>
    <t>Column B: Sex</t>
  </si>
  <si>
    <t>Column C: Genotype</t>
  </si>
  <si>
    <t>Column D: Transcript, Raw</t>
  </si>
  <si>
    <t>Column E : Transcript, Normalized</t>
  </si>
  <si>
    <t>Column F: Protein</t>
  </si>
  <si>
    <t>Weight (g)</t>
  </si>
  <si>
    <t>Length (cm)</t>
  </si>
  <si>
    <t>Age</t>
  </si>
  <si>
    <t>Female</t>
  </si>
  <si>
    <t>3709</t>
  </si>
  <si>
    <t>3710</t>
  </si>
  <si>
    <t>3714</t>
  </si>
  <si>
    <t>3720</t>
  </si>
  <si>
    <t>3721</t>
  </si>
  <si>
    <t>3733</t>
  </si>
  <si>
    <t>3734</t>
  </si>
  <si>
    <t>3735</t>
  </si>
  <si>
    <t>3739</t>
  </si>
  <si>
    <t>3742</t>
  </si>
  <si>
    <t>3747</t>
  </si>
  <si>
    <t>3754</t>
  </si>
  <si>
    <t>3775</t>
  </si>
  <si>
    <t>3777</t>
  </si>
  <si>
    <t>Male</t>
  </si>
  <si>
    <t>3704</t>
  </si>
  <si>
    <t>3705</t>
  </si>
  <si>
    <t>3707</t>
  </si>
  <si>
    <t>3716</t>
  </si>
  <si>
    <t>3717</t>
  </si>
  <si>
    <t>3718</t>
  </si>
  <si>
    <t>3724</t>
  </si>
  <si>
    <t>3726</t>
  </si>
  <si>
    <t>3727</t>
  </si>
  <si>
    <t>3729</t>
  </si>
  <si>
    <t>3746</t>
  </si>
  <si>
    <t>3750</t>
  </si>
  <si>
    <t>3770</t>
  </si>
  <si>
    <t>3771</t>
  </si>
  <si>
    <t>3708</t>
  </si>
  <si>
    <t>3711</t>
  </si>
  <si>
    <t>3713</t>
  </si>
  <si>
    <t>3719</t>
  </si>
  <si>
    <t>3730</t>
  </si>
  <si>
    <t>3731</t>
  </si>
  <si>
    <t>3732</t>
  </si>
  <si>
    <t>3736</t>
  </si>
  <si>
    <t>3743</t>
  </si>
  <si>
    <t>3748</t>
  </si>
  <si>
    <t>3749</t>
  </si>
  <si>
    <t>3753</t>
  </si>
  <si>
    <t>3774</t>
  </si>
  <si>
    <t>3776</t>
  </si>
  <si>
    <t>3706</t>
  </si>
  <si>
    <t>3712</t>
  </si>
  <si>
    <t>3722</t>
  </si>
  <si>
    <t>3723</t>
  </si>
  <si>
    <t>3725</t>
  </si>
  <si>
    <t>3728</t>
  </si>
  <si>
    <t>3737</t>
  </si>
  <si>
    <t>3744</t>
  </si>
  <si>
    <t>3745</t>
  </si>
  <si>
    <t>3751</t>
  </si>
  <si>
    <t>3752</t>
  </si>
  <si>
    <t>3760</t>
  </si>
  <si>
    <t>3763</t>
  </si>
  <si>
    <t>Age Taken</t>
  </si>
  <si>
    <t>Censor</t>
  </si>
  <si>
    <t>f</t>
  </si>
  <si>
    <t>3715</t>
  </si>
  <si>
    <t>3738</t>
  </si>
  <si>
    <t>3740</t>
  </si>
  <si>
    <t>3741</t>
  </si>
  <si>
    <t>m</t>
  </si>
  <si>
    <t>3761</t>
  </si>
  <si>
    <t>3762</t>
  </si>
  <si>
    <t>3772</t>
  </si>
  <si>
    <t>3773</t>
  </si>
  <si>
    <t>3767</t>
  </si>
  <si>
    <t>3768</t>
  </si>
  <si>
    <t>Wt</t>
  </si>
  <si>
    <t>Figure 2: Physical Characteristics and survival of heterozygous Atp1a3R/+ mice</t>
  </si>
  <si>
    <t>1C</t>
  </si>
  <si>
    <t>Column D: Weight (g)</t>
  </si>
  <si>
    <t>Column E : Length (cm)</t>
  </si>
  <si>
    <t>Column F: Age at measurement</t>
  </si>
  <si>
    <t>2A</t>
  </si>
  <si>
    <t>2B</t>
  </si>
  <si>
    <t>Column J: Tag number</t>
  </si>
  <si>
    <t>Column K: Sex</t>
  </si>
  <si>
    <t>Column L: Genotype</t>
  </si>
  <si>
    <t>2C</t>
  </si>
  <si>
    <t>Column N: Censor Value (0: Survives 1: Dies)</t>
  </si>
  <si>
    <t>Column M: Age at censor  (death/study removal/survivedl)</t>
  </si>
  <si>
    <t>Distance</t>
  </si>
  <si>
    <t>% in center</t>
  </si>
  <si>
    <t>G947R/+</t>
  </si>
  <si>
    <t>Trial #1</t>
  </si>
  <si>
    <t>Trial #2</t>
  </si>
  <si>
    <t>Average</t>
  </si>
  <si>
    <t>Tail Hang Movement</t>
  </si>
  <si>
    <t>Tail Hang Limbs</t>
  </si>
  <si>
    <t>Tail Hang Climb</t>
  </si>
  <si>
    <t>Trial #1 Total</t>
  </si>
  <si>
    <t>Trial #2 Total</t>
  </si>
  <si>
    <t>Trial Average</t>
  </si>
  <si>
    <t>X</t>
  </si>
  <si>
    <t>Forelimb Latency</t>
  </si>
  <si>
    <t>Dead</t>
  </si>
  <si>
    <t>Balance Beam Latency to fall (sec)</t>
  </si>
  <si>
    <t>Balance Beam To Cross (sec)</t>
  </si>
  <si>
    <t>X 3 min</t>
  </si>
  <si>
    <t>Trial #3</t>
  </si>
  <si>
    <t>Wire Hang (Sec)</t>
  </si>
  <si>
    <t>Avg (S)</t>
  </si>
  <si>
    <t>Open Field</t>
  </si>
  <si>
    <t>Tail Suspension Trial #1</t>
  </si>
  <si>
    <t>Tail Suspension Trial #2</t>
  </si>
  <si>
    <t>Tail Suspension Average</t>
  </si>
  <si>
    <t>Figure 3: Impaired motor function of heterozygous Atp1a3R/+ mice</t>
  </si>
  <si>
    <t>Column E : Open field distance traveled</t>
  </si>
  <si>
    <t>Column F: Open field % center time</t>
  </si>
  <si>
    <t>3A</t>
  </si>
  <si>
    <t>3B</t>
  </si>
  <si>
    <t>Column H: Tail Suspension Trial #1: Movement Score</t>
  </si>
  <si>
    <t>Column I: Tail Suspension Trial #1: Limb Score</t>
  </si>
  <si>
    <t>Column J: Tail Suspension Trial #1: Climbing Score</t>
  </si>
  <si>
    <t>Column k: Tail Suspension Trial #2: Movement Score</t>
  </si>
  <si>
    <t>Column L: Tail Suspension Trial #2: Limb Score</t>
  </si>
  <si>
    <t>Column M: Tail Suspension Trial #2: Climbing Score</t>
  </si>
  <si>
    <t>3C</t>
  </si>
  <si>
    <t>Column N: Tail Suspension Trial #1: Total Score</t>
  </si>
  <si>
    <t>Column O: Tail Suspension Trial #2: Total Score</t>
  </si>
  <si>
    <t>Column P: Tail Suspension Averaged Score</t>
  </si>
  <si>
    <t xml:space="preserve">Column R: Forelimb Latency (Sec) Trial #1 </t>
  </si>
  <si>
    <t xml:space="preserve">Column S: Forelimb Latency (Sec) Trial #2 </t>
  </si>
  <si>
    <t>Column T: Forelimb Latency (Sec) Average</t>
  </si>
  <si>
    <t>3D</t>
  </si>
  <si>
    <t>Supp. 2B</t>
  </si>
  <si>
    <t>Supp. 2C</t>
  </si>
  <si>
    <t>Column V: Balance Beam latency to fall (sec) Trial #1</t>
  </si>
  <si>
    <t>Column W: Balance Beam latency to fall (sec) Trial #2</t>
  </si>
  <si>
    <t>Column X: Balance Beam latency to fall (sec) Trial #3</t>
  </si>
  <si>
    <t>Column Y: Balance Beam latency to cross (sec) Trial #1</t>
  </si>
  <si>
    <t>Column Z: Balance Beam latency to cross (sec) Trial #2</t>
  </si>
  <si>
    <t>Column AA: Balance Beam latency to cross (sec) Trial #3</t>
  </si>
  <si>
    <t>3E/Supp. 2D</t>
  </si>
  <si>
    <t>Column AC: Wire Hang Latency (Sec) Trial #1</t>
  </si>
  <si>
    <t>Column AD: Wire Hang Latency (Sec) Trial #2</t>
  </si>
  <si>
    <t>Column AE: Wire Hang Latency (Sec) Average</t>
  </si>
  <si>
    <t>3F</t>
  </si>
  <si>
    <t>Supp. 2E</t>
  </si>
  <si>
    <t>Column AF: Wire Hang Latency Censor Value (0: Survives 1:Falls)</t>
  </si>
  <si>
    <t>Heating</t>
  </si>
  <si>
    <t>Entry</t>
  </si>
  <si>
    <t>Cooling (42 --&gt; 30)</t>
  </si>
  <si>
    <t>BT</t>
  </si>
  <si>
    <t>Score</t>
  </si>
  <si>
    <t>Mobility</t>
  </si>
  <si>
    <t>Seizure Like Behavior</t>
  </si>
  <si>
    <t>Cooling</t>
  </si>
  <si>
    <t>Duration (s)</t>
  </si>
  <si>
    <t>Censor (0/1)</t>
  </si>
  <si>
    <t>Mobility+ Appearance</t>
  </si>
  <si>
    <t>Recovery</t>
  </si>
  <si>
    <t xml:space="preserve">Duration (min) </t>
  </si>
  <si>
    <t>Start</t>
  </si>
  <si>
    <t>End</t>
  </si>
  <si>
    <t>R</t>
  </si>
  <si>
    <t>Total Score</t>
  </si>
  <si>
    <t>Figure 4: Heterozygous Atp1a3R/+ mice exhibit dystonic-like behaviors</t>
  </si>
  <si>
    <t>Column E : Basetemp of mouse prior to heating phase</t>
  </si>
  <si>
    <t>Column F: Heating phase score</t>
  </si>
  <si>
    <t>Column H: Ice entry phase score</t>
  </si>
  <si>
    <t>Column J: Cooling phase mobility score</t>
  </si>
  <si>
    <t>Column k: Cooling phase seizure score</t>
  </si>
  <si>
    <t>Righting behavior</t>
  </si>
  <si>
    <t>4B</t>
  </si>
  <si>
    <t>4C</t>
  </si>
  <si>
    <t>Column L: Cooling phase, ability to reach 30 degrees score</t>
  </si>
  <si>
    <t>Column M: Cooling phase, Duration to reach 30 degrees (Sec)</t>
  </si>
  <si>
    <t>Column N: Cooling phase, Duration to reach 30 degrees  Censor (0-Cools 1-Pulled)</t>
  </si>
  <si>
    <t>Column P: Recovery Phase: Mobility and appearance score</t>
  </si>
  <si>
    <t>Column Q: Recovery Phase: Seizure score</t>
  </si>
  <si>
    <t>Column R: Recovery Phase: Righting score</t>
  </si>
  <si>
    <t>Column S: Recovery Phase: Recovery Time (Min)</t>
  </si>
  <si>
    <t>Column U: Cumulative Dystonia Score</t>
  </si>
  <si>
    <t>4A</t>
  </si>
  <si>
    <t>MJ</t>
  </si>
  <si>
    <t>GTCS</t>
  </si>
  <si>
    <t>Result</t>
  </si>
  <si>
    <t>60/0.5/0.4/38 mA</t>
  </si>
  <si>
    <t>HLE+Dead</t>
  </si>
  <si>
    <t>R/P</t>
  </si>
  <si>
    <t>R/P, LOP</t>
  </si>
  <si>
    <t>R/P, LOP, TS</t>
  </si>
  <si>
    <t>TS, R/P</t>
  </si>
  <si>
    <t>TS</t>
  </si>
  <si>
    <t>HZ/Pulse Width/Duration/Current</t>
  </si>
  <si>
    <t>Flurothyl</t>
  </si>
  <si>
    <t>MES</t>
  </si>
  <si>
    <t>KA- Latency</t>
  </si>
  <si>
    <t xml:space="preserve">Racine 1 </t>
  </si>
  <si>
    <t xml:space="preserve">Racine 2 </t>
  </si>
  <si>
    <t>Racine 3</t>
  </si>
  <si>
    <t>Racine 4</t>
  </si>
  <si>
    <t>Death</t>
  </si>
  <si>
    <t>Figure 5: Heterozygous Atp1a3R/+ mice have lower induced seizure threshold</t>
  </si>
  <si>
    <t>Column E : Flurothyl Temperature of first myoclonic jerk</t>
  </si>
  <si>
    <t>Column F : Flurothyl Temperature of GTCS</t>
  </si>
  <si>
    <t>Column H : MES: Shock settings</t>
  </si>
  <si>
    <t>Column I : MES: Result</t>
  </si>
  <si>
    <t>Column J : MES: Score</t>
  </si>
  <si>
    <t>Column L : KA Latency Racine 1</t>
  </si>
  <si>
    <t>Column M : KA Latency Racine 2</t>
  </si>
  <si>
    <t>Column N : KA Latency Racine 3</t>
  </si>
  <si>
    <t>Column O : KA Latency Racine 4</t>
  </si>
  <si>
    <t>Column P : KA Latency to death</t>
  </si>
  <si>
    <t>Column Q : KA Latency to death Censor (0- Survives, 1- Dies)</t>
  </si>
  <si>
    <t>5B</t>
  </si>
  <si>
    <t>5A, 5B</t>
  </si>
  <si>
    <t>5C</t>
  </si>
  <si>
    <t>5D</t>
  </si>
  <si>
    <t>5E</t>
  </si>
  <si>
    <t>RMS</t>
  </si>
  <si>
    <t># 3-12 sec bursts</t>
  </si>
  <si>
    <t>Burst Freq</t>
  </si>
  <si>
    <t>Duration (Hr)</t>
  </si>
  <si>
    <t>Figure 6: Heterozygous Atp1a3R/+ mice have spontaneous epileptiform EEG activity</t>
  </si>
  <si>
    <t>Column E : RMS</t>
  </si>
  <si>
    <t>Column F : Duration of manual review</t>
  </si>
  <si>
    <t>Column G : Total # of 3-12 sec bursts</t>
  </si>
  <si>
    <t>Column H : Burst Freq (Column G/Column F)</t>
  </si>
  <si>
    <t>6D</t>
  </si>
  <si>
    <t>6E</t>
  </si>
  <si>
    <t>Figure 7: Power Spectral density (PSD) analysis of EEG1</t>
  </si>
  <si>
    <t>Sleep</t>
  </si>
  <si>
    <t>WT 1</t>
  </si>
  <si>
    <t>WT 4</t>
  </si>
  <si>
    <t>WT 5</t>
  </si>
  <si>
    <t>WT 2</t>
  </si>
  <si>
    <t>WT 3</t>
  </si>
  <si>
    <t>R/+ 1</t>
  </si>
  <si>
    <t>R/+ 3</t>
  </si>
  <si>
    <t>R/+ 2</t>
  </si>
  <si>
    <t>R/+ 4</t>
  </si>
  <si>
    <t>R/+ 5</t>
  </si>
  <si>
    <t>Frequency(Hz)</t>
  </si>
  <si>
    <t>PSD WT Awake</t>
  </si>
  <si>
    <t>PSD WT Sleep</t>
  </si>
  <si>
    <t>PSD R/+ Awake</t>
  </si>
  <si>
    <t>PSD R/+ Sleep</t>
  </si>
  <si>
    <r>
      <t>Total Power (uV</t>
    </r>
    <r>
      <rPr>
        <b/>
        <vertAlign val="superscript"/>
        <sz val="11"/>
        <color theme="1"/>
        <rFont val="Century Gothic"/>
        <family val="2"/>
      </rPr>
      <t>2</t>
    </r>
    <r>
      <rPr>
        <b/>
        <sz val="11"/>
        <color theme="1"/>
        <rFont val="Century Gothic"/>
        <family val="2"/>
      </rPr>
      <t>)</t>
    </r>
  </si>
  <si>
    <t xml:space="preserve">Awake </t>
  </si>
  <si>
    <t>Column A: Genotype</t>
  </si>
  <si>
    <t>Column B: Total Power, Awake</t>
  </si>
  <si>
    <t>Column C: Total Power, Sleep</t>
  </si>
  <si>
    <t>Column E: Frequency (Hz)</t>
  </si>
  <si>
    <t>Column F: WT 1 Awake PSD 0-32 Hz</t>
  </si>
  <si>
    <t>Column G: WT 2 Awake PSD 0-32 Hz</t>
  </si>
  <si>
    <t>Column H: WT 3 Awake PSD 0-32 Hz</t>
  </si>
  <si>
    <t>Column I: WT 4 Awake PSD 0-32 Hz</t>
  </si>
  <si>
    <t>Column L: Frequency (Hz)</t>
  </si>
  <si>
    <t>Column M: WT 1 Sleep PSD 0-32 Hz</t>
  </si>
  <si>
    <t>Column N: WT 2 Sleep PSD 0-32 Hz</t>
  </si>
  <si>
    <t>Column O: WT 3 Sleep PSD 0-32 Hz</t>
  </si>
  <si>
    <t>Column P: WT 4 Sleep PSD 0-32 Hz</t>
  </si>
  <si>
    <t>Column Q: WT 5 Sleep PSD 0-32 Hz</t>
  </si>
  <si>
    <t>Column J: WT 5 Awake PSD 0-32 Hz</t>
  </si>
  <si>
    <t>Column S: Frequency (Hz)</t>
  </si>
  <si>
    <t>Column T: R/+ 1 Awake PSD 0-32 Hz</t>
  </si>
  <si>
    <t>Column U: R/+ 2 Awake PSD 0-32 Hz</t>
  </si>
  <si>
    <t>Column V: R/+ 3 Awake PSD 0-32 Hz</t>
  </si>
  <si>
    <t>Column W: R/+ 4 Awake PSD 0-32 Hz</t>
  </si>
  <si>
    <t>Column X: R/+ 5 Awake PSD 0-32 Hz</t>
  </si>
  <si>
    <t>Column Z: Frequency (Hz)</t>
  </si>
  <si>
    <t>Column AA: R/+ 1 Sleep PSD 0-32 Hz</t>
  </si>
  <si>
    <t>Column AB: R/+ 2 Sleep PSD 0-32 Hz</t>
  </si>
  <si>
    <t>Column AC: R/+ 3 Sleep PSD 0-32 Hz</t>
  </si>
  <si>
    <t>Column AD: R/+ 4 Sleep PSD 0-32 Hz</t>
  </si>
  <si>
    <t>Column AE: R/+ 5 Sleep PSD 0-32 Hz</t>
  </si>
  <si>
    <t>7D</t>
  </si>
  <si>
    <t>7B</t>
  </si>
  <si>
    <t>7C</t>
  </si>
  <si>
    <t>7A</t>
  </si>
  <si>
    <t>Wake Phase</t>
  </si>
  <si>
    <t>Sleep Phase</t>
  </si>
  <si>
    <t>Sleep Epoch</t>
  </si>
  <si>
    <t>Duration (Min)</t>
  </si>
  <si>
    <t>Epoch</t>
  </si>
  <si>
    <t>Nrem    &lt;4 Hz</t>
  </si>
  <si>
    <t>REM     (6-9 Hz)</t>
  </si>
  <si>
    <t>Figure 8: Heterozygous Atp1a3R/+ mice exhibit shorter REM and longer nREM sleep periods by video-EEG</t>
  </si>
  <si>
    <t>Column E: Wake Phase Start</t>
  </si>
  <si>
    <t>Column F: Wake Phase End</t>
  </si>
  <si>
    <t>Column G: Wake Phase Duration (Min)</t>
  </si>
  <si>
    <t>Column I: Sleep Phase Start</t>
  </si>
  <si>
    <t>Column J: Sleep Phase End</t>
  </si>
  <si>
    <t>Column K: Sleep Phase Duration (Min)</t>
  </si>
  <si>
    <t>Column M: Sleep Epoch (1 min each)</t>
  </si>
  <si>
    <t>Column N: Sleep Epoch % signal in nREM (&lt; 4 Hz)</t>
  </si>
  <si>
    <t>Column O: Sleep Epoch % signal in REM (6-9 Hz)</t>
  </si>
  <si>
    <t>8A</t>
  </si>
  <si>
    <t>8C</t>
  </si>
  <si>
    <t>8D</t>
  </si>
  <si>
    <t>Supplmental Figure 3: Gait and rotarod performance</t>
  </si>
  <si>
    <t>forelimb base</t>
  </si>
  <si>
    <t>hindlimb base</t>
  </si>
  <si>
    <t>forestride</t>
  </si>
  <si>
    <t>hindstride</t>
  </si>
  <si>
    <t>F/H overlap L</t>
  </si>
  <si>
    <t>F/H overlap R</t>
  </si>
  <si>
    <t>Base Ratio</t>
  </si>
  <si>
    <t>Stride Ratio</t>
  </si>
  <si>
    <t>Overlap Ratio</t>
  </si>
  <si>
    <t>forelaimb base</t>
  </si>
  <si>
    <t>-</t>
  </si>
  <si>
    <t>Gait, Run #1</t>
  </si>
  <si>
    <t>Gait, Run #2</t>
  </si>
  <si>
    <t>Gait Average</t>
  </si>
  <si>
    <t>Rotarod Day 1</t>
  </si>
  <si>
    <t>Trial 1</t>
  </si>
  <si>
    <t>Trial 2</t>
  </si>
  <si>
    <t>Trial 3</t>
  </si>
  <si>
    <t>Rotarod Day 2</t>
  </si>
  <si>
    <t>Rotarod Day 3</t>
  </si>
  <si>
    <t>Rotarod Totals</t>
  </si>
  <si>
    <t>Trial 1 Avg</t>
  </si>
  <si>
    <t>Trial 2 Avg</t>
  </si>
  <si>
    <t>Trial 3 Avg</t>
  </si>
  <si>
    <t>Total Avg</t>
  </si>
  <si>
    <t>Column E: Gait Trial #1 forelimb base</t>
  </si>
  <si>
    <t>Column F: Gait Trial #1 hindlimb base</t>
  </si>
  <si>
    <t>Column G: Gait Trial #1 forestride</t>
  </si>
  <si>
    <t>Column H: Gait Trial #1 hindstride</t>
  </si>
  <si>
    <t>Column I: Gait Trial #1 F/H overlap L</t>
  </si>
  <si>
    <t>Column J: Gait Trial #1 F/H overlap R</t>
  </si>
  <si>
    <t>Column K: Gait Trial #1 Base Ratio</t>
  </si>
  <si>
    <t>Column L: Gait Trial #1 Stride Ratio</t>
  </si>
  <si>
    <t>Column M: Gait Trial #1 Overlap Ratio</t>
  </si>
  <si>
    <t>Column P: Gait Trial #2 hindlimb base</t>
  </si>
  <si>
    <t>Column Q: Gait Trial #2 forestride</t>
  </si>
  <si>
    <t>Column R: Gait Trial #2 hindstride</t>
  </si>
  <si>
    <t>Column S: Gait Trial #2 F/H overlap L</t>
  </si>
  <si>
    <t>Column T: Gait Trial #2 F/H overlap R</t>
  </si>
  <si>
    <t>Column U: Gait Trial #2 Base Ratio</t>
  </si>
  <si>
    <t>Column V: Gait Trial #2 Stride Ratio</t>
  </si>
  <si>
    <t>Column W: Gait Trial #2 Overlap Ratio</t>
  </si>
  <si>
    <t>Column O: Gait Trial #2 forelimb base</t>
  </si>
  <si>
    <t>Column Y: Gait Trial Average forelimb base</t>
  </si>
  <si>
    <t>Column Z: Gait Trial Average hindlimb base</t>
  </si>
  <si>
    <t>Column AA: Gait Trial Average forestride</t>
  </si>
  <si>
    <t>Column AB: Gait Trial Average hindstride</t>
  </si>
  <si>
    <t>Column AC: Gait Trial Average F/H overlap L</t>
  </si>
  <si>
    <t>Column AD: Gait Trial Average F/H overlap R</t>
  </si>
  <si>
    <t>Column AE: Gait Trial Average Base Ratio</t>
  </si>
  <si>
    <t>Column AF: Gait Trial Average Stride Ratio</t>
  </si>
  <si>
    <t>Column AG: Gait Trial Average Overlap Ratio</t>
  </si>
  <si>
    <t>Column AI: Rotarod Day 1, Trial 1</t>
  </si>
  <si>
    <t>Column AJ: Rotarod Day 1, Trial 2</t>
  </si>
  <si>
    <t>Column AK: Rotarod Day 1, Trial 3</t>
  </si>
  <si>
    <t>Column AM: Rotarod Day 2, Trial 1</t>
  </si>
  <si>
    <t>Column AN: Rotarod Day 2, Trial 2</t>
  </si>
  <si>
    <t>Column AO: Rotarod Day 2, Trial 3</t>
  </si>
  <si>
    <t>Column AQ: Rotarod Day 3, Trial 1</t>
  </si>
  <si>
    <t>Column AR: Rotarod Day 3, Trial 2</t>
  </si>
  <si>
    <t>Column AS: Rotarod Day 3, Trial 3</t>
  </si>
  <si>
    <t>Column AU: Rotarod Trial 1 Average</t>
  </si>
  <si>
    <t>Column AV: Rotarod Trial 2 Average</t>
  </si>
  <si>
    <t>Column AW: Rotarod Trial 3 Average</t>
  </si>
  <si>
    <t>Supp 3B</t>
  </si>
  <si>
    <t>Supp 3A</t>
  </si>
  <si>
    <t>Supp 3D</t>
  </si>
  <si>
    <t>Supp 3C</t>
  </si>
  <si>
    <t>Seizure Time</t>
  </si>
  <si>
    <t>Racine Score</t>
  </si>
  <si>
    <t>Total # Seizures</t>
  </si>
  <si>
    <t>Supplmental Figure 4: Post-handling seizure frequency</t>
  </si>
  <si>
    <t>Column E: Time of Seizure #1</t>
  </si>
  <si>
    <t>Column F: Racine Score of Seizure #1</t>
  </si>
  <si>
    <t>Column G:Time of Seizure #2</t>
  </si>
  <si>
    <t>Column H: Racine Score of Seizure #1</t>
  </si>
  <si>
    <t>Column J: Total # of Seizures</t>
  </si>
  <si>
    <t>Supp 4</t>
  </si>
  <si>
    <t>Surgery</t>
  </si>
  <si>
    <t>Record</t>
  </si>
  <si>
    <t>08/25/2022 03:12 PM</t>
  </si>
  <si>
    <t>Burst</t>
  </si>
  <si>
    <t>08/20/2022 05:23 PM</t>
  </si>
  <si>
    <t>Train</t>
  </si>
  <si>
    <t>Seizure</t>
  </si>
  <si>
    <t>08-19-2022 15:01:50</t>
  </si>
  <si>
    <t>08-27-2022 19:43:27</t>
  </si>
  <si>
    <t>09-09-2022 13:08:58</t>
  </si>
  <si>
    <t>04-05-2024 09:35:00</t>
  </si>
  <si>
    <t>04-05-2024 11:50:00</t>
  </si>
  <si>
    <t>08-27-2022 14:58:18</t>
  </si>
  <si>
    <t>08/26/2022 01:46 AM</t>
  </si>
  <si>
    <t>08/21/2022 05:22 AM</t>
  </si>
  <si>
    <t>08-19-2022 21:28:05</t>
  </si>
  <si>
    <t>08-28-2022 16:24:31</t>
  </si>
  <si>
    <t>09-09-2022 19:32:59</t>
  </si>
  <si>
    <t>08-25-2022 15:57:43</t>
  </si>
  <si>
    <t>04-05-2024 09:48:00</t>
  </si>
  <si>
    <t>04-05-2024 17:34:00</t>
  </si>
  <si>
    <t>08-27-2022 20:50:05</t>
  </si>
  <si>
    <t>08/26/2022 01:50 AM</t>
  </si>
  <si>
    <t>08/21/2022 05:38 AM</t>
  </si>
  <si>
    <t>08-19-2022 16:29:21</t>
  </si>
  <si>
    <t>08-20-2022 02:03:54</t>
  </si>
  <si>
    <t>08-28-2022 23:18:34</t>
  </si>
  <si>
    <t>09-09-2022 20:10:12</t>
  </si>
  <si>
    <t>08-25-2022 23:55:29</t>
  </si>
  <si>
    <t>04-05-2024 10:00:00</t>
  </si>
  <si>
    <t>04-06-2024 15:10:00</t>
  </si>
  <si>
    <t>08-29-2022 03:05:12</t>
  </si>
  <si>
    <t>08/26/2022 04:58 AM</t>
  </si>
  <si>
    <t>08/21/2022 05:40 AM</t>
  </si>
  <si>
    <t>08-19-2022 18:17:09</t>
  </si>
  <si>
    <t>08-20-2022 03:58:17</t>
  </si>
  <si>
    <t>09-09-2022 20:19:16</t>
  </si>
  <si>
    <t>04-05-2024 10:10:00</t>
  </si>
  <si>
    <t>04-06-2024 06:19:00</t>
  </si>
  <si>
    <t>08/26/2022 05:37 AM</t>
  </si>
  <si>
    <t>08/21/2022 06:10 AM</t>
  </si>
  <si>
    <t>08-19-2022 18:17:25</t>
  </si>
  <si>
    <t>08-20-2022 10:02:23</t>
  </si>
  <si>
    <t>09-09-2022 20:27:46</t>
  </si>
  <si>
    <t>08-26-2022 03:47:19</t>
  </si>
  <si>
    <t>04-05-2024 10:14:00</t>
  </si>
  <si>
    <t>04-07-2024 02:55:00</t>
  </si>
  <si>
    <t>08/26/2022 05:59 AM</t>
  </si>
  <si>
    <t>08/21/2022 10:44 AM</t>
  </si>
  <si>
    <t>08/02/2022 11:32 AM</t>
  </si>
  <si>
    <t>08-20-2022 03:21:38</t>
  </si>
  <si>
    <t>08-20-2022 17:51:52</t>
  </si>
  <si>
    <t>09-09-2022 20:32:10</t>
  </si>
  <si>
    <t>08-26-2022 04:07:13</t>
  </si>
  <si>
    <t>04-05-2024 10:21:00</t>
  </si>
  <si>
    <t>04-07-2024 17:20:00</t>
  </si>
  <si>
    <t>08/26/2022 06:09 AM</t>
  </si>
  <si>
    <t>08/21/2022 11:29 AM</t>
  </si>
  <si>
    <t>08/02/2022 11:42 AM</t>
  </si>
  <si>
    <t>08-20-2022 14:31:37</t>
  </si>
  <si>
    <t>08-20-2022 20:56:15</t>
  </si>
  <si>
    <t>09-09-2022 20:53:19</t>
  </si>
  <si>
    <t>08-26-2022 05:08:07</t>
  </si>
  <si>
    <t>04-05-2024 10:26:00</t>
  </si>
  <si>
    <t>04-05-2024 00:33:08</t>
  </si>
  <si>
    <t>08/26/2022 08:08 AM</t>
  </si>
  <si>
    <t>08/21/2022 07:53 PM</t>
  </si>
  <si>
    <t>08/02/2022 05:13 PM</t>
  </si>
  <si>
    <t>08-20-2022 21:39:59</t>
  </si>
  <si>
    <t>08-20-2022 23:08:47</t>
  </si>
  <si>
    <t>09-09-2022 21:20:28</t>
  </si>
  <si>
    <t>08-26-2022 07:18:07</t>
  </si>
  <si>
    <t>04-05-2024 10:48:00</t>
  </si>
  <si>
    <t>04-05-2024 01:21:35</t>
  </si>
  <si>
    <t>08/26/2022 08:11 AM</t>
  </si>
  <si>
    <t>08/21/2022 11:03 PM</t>
  </si>
  <si>
    <t>08/19/2022 02:10 PM</t>
  </si>
  <si>
    <t>LONG Burst</t>
  </si>
  <si>
    <t>08/02/2022 05:15 PM</t>
  </si>
  <si>
    <t>08-20-2022 23:06:43</t>
  </si>
  <si>
    <t>08-20-2022 23:09:18</t>
  </si>
  <si>
    <t>09-09-2022 21:38:11</t>
  </si>
  <si>
    <t>08-26-2022 07:51:27</t>
  </si>
  <si>
    <t>04-05-2024 11:05:00</t>
  </si>
  <si>
    <t>04-07-2024 18:37:47</t>
  </si>
  <si>
    <t>08/26/2022 10:56 AM</t>
  </si>
  <si>
    <t>08/21/2022 11:19 PM</t>
  </si>
  <si>
    <t>08/02/2022 05:20 PM</t>
  </si>
  <si>
    <t>08-20-2022 23:30:31</t>
  </si>
  <si>
    <t>08-20-2022 23:13:48</t>
  </si>
  <si>
    <t>09-09-2022 22:05:36</t>
  </si>
  <si>
    <t>08-26-2022 12:39:53</t>
  </si>
  <si>
    <t>04-05-2024 11:15:00</t>
  </si>
  <si>
    <t>04-07-2024 18:48:04</t>
  </si>
  <si>
    <t>08/26/2022 01:15 PM</t>
  </si>
  <si>
    <t>08/22/2022 05:02 AM</t>
  </si>
  <si>
    <t>08/02/2022 05:25 PM</t>
  </si>
  <si>
    <t>08-21-2022 00:02:15</t>
  </si>
  <si>
    <t>08-20-2022 23:32:38</t>
  </si>
  <si>
    <t>09-09-2022 22:06:09</t>
  </si>
  <si>
    <t>08-27-2022 04:19:21</t>
  </si>
  <si>
    <t>04-05-2024 11:30:00</t>
  </si>
  <si>
    <t>04-07-2024 19:01:26</t>
  </si>
  <si>
    <t>08/26/2022 01:20 PM</t>
  </si>
  <si>
    <t>08/22/2022 05:14 AM</t>
  </si>
  <si>
    <t>08/19/2022 02:17 PM</t>
  </si>
  <si>
    <t>08/02/2022 05:54 PM</t>
  </si>
  <si>
    <t>08-21-2022 01:08:56</t>
  </si>
  <si>
    <t>08-21-2022 02:30:32</t>
  </si>
  <si>
    <t>09-09-2022 22:43:15</t>
  </si>
  <si>
    <t>08-27-2022 10:26:50</t>
  </si>
  <si>
    <t>04-05-2024 15:57:00</t>
  </si>
  <si>
    <t>04-07-2024 19:11:09</t>
  </si>
  <si>
    <t>08/26/2022 01:29 PM</t>
  </si>
  <si>
    <t>08/22/2022 05:30 AM</t>
  </si>
  <si>
    <t>08/02/2022 07:14 PM</t>
  </si>
  <si>
    <t>08-21-2022 01:09:13</t>
  </si>
  <si>
    <t>08-21-2022 02:32:31</t>
  </si>
  <si>
    <t>09-10-2022 00:32:29</t>
  </si>
  <si>
    <t>08-27-2022 21:35:58</t>
  </si>
  <si>
    <t>04-05-2024 16:12:00</t>
  </si>
  <si>
    <t>04-07-2024 19:19:37</t>
  </si>
  <si>
    <t>08/26/2022 01:39 PM</t>
  </si>
  <si>
    <t>08/03/2022 05:45 AM</t>
  </si>
  <si>
    <t>08-21-2022 02:29:59</t>
  </si>
  <si>
    <t>08-21-2022 02:42:40</t>
  </si>
  <si>
    <t>09-10-2022 00:42:52</t>
  </si>
  <si>
    <t>08-27-2022 21:49:31</t>
  </si>
  <si>
    <t>04-05-2024 17:18:00</t>
  </si>
  <si>
    <t>04-07-2024 19:33:43</t>
  </si>
  <si>
    <t>08/26/2022 01:47 PM</t>
  </si>
  <si>
    <t>08/19/2022 02:24 PM</t>
  </si>
  <si>
    <t>08/04/2022 11:20 AM</t>
  </si>
  <si>
    <t>08-21-2022 04:46:18</t>
  </si>
  <si>
    <t>08-21-2022 03:07:32</t>
  </si>
  <si>
    <t>09-10-2022 03:31:46</t>
  </si>
  <si>
    <t>08-27-2022 22:03:48</t>
  </si>
  <si>
    <t>04-05-2024 17:33:00</t>
  </si>
  <si>
    <t>04-07-2024 19:44:53</t>
  </si>
  <si>
    <t>08/26/2022 02:02 PM</t>
  </si>
  <si>
    <t>08/19/2022 02:27 PM</t>
  </si>
  <si>
    <t>08/04/2022 11:24 AM</t>
  </si>
  <si>
    <t>08-21-2022 04:52:30</t>
  </si>
  <si>
    <t>08-21-2022 03:15:18</t>
  </si>
  <si>
    <t>09-10-2022 04:01:21</t>
  </si>
  <si>
    <t>04-05-2024 20:52:00</t>
  </si>
  <si>
    <t>04-07-2024 19:57:51</t>
  </si>
  <si>
    <t>08/26/2022 02:08 PM</t>
  </si>
  <si>
    <t>08/19/2022 02:32 PM</t>
  </si>
  <si>
    <t>08-21-2022 05:03:04</t>
  </si>
  <si>
    <t>08-21-2022 03:24:08</t>
  </si>
  <si>
    <t>09-10-2022 04:17:14</t>
  </si>
  <si>
    <t>08-28-2022 03:16:08</t>
  </si>
  <si>
    <t>04-05-2024 22:20:00</t>
  </si>
  <si>
    <t>04-07-2024 20:10:02</t>
  </si>
  <si>
    <t>08/26/2022 02:55 PM</t>
  </si>
  <si>
    <t>08/19/2022 02:40 PM</t>
  </si>
  <si>
    <t>08-21-2022 05:22:06</t>
  </si>
  <si>
    <t>08-21-2022 04:14:01</t>
  </si>
  <si>
    <t>09-10-2022 04:38:01</t>
  </si>
  <si>
    <t>04-07-2024 20:22:25</t>
  </si>
  <si>
    <t>08/26/2022 02:59 PM</t>
  </si>
  <si>
    <t>08/19/2022 02:49 PM</t>
  </si>
  <si>
    <t>08-21-2022 06:37:30</t>
  </si>
  <si>
    <t>08-21-2022 04:24:01</t>
  </si>
  <si>
    <t>09-10-2022 05:04:43</t>
  </si>
  <si>
    <t>08-28-2022 05:05:16</t>
  </si>
  <si>
    <t>04-06-2024 06:32:00</t>
  </si>
  <si>
    <t>04-07-2024 20:31:56</t>
  </si>
  <si>
    <t>08/26/2022 03:10 PM</t>
  </si>
  <si>
    <t>08-21-2022 20:26:26</t>
  </si>
  <si>
    <t>08-21-2022 05:25:00</t>
  </si>
  <si>
    <t>09-10-2022 05:15:02</t>
  </si>
  <si>
    <t>08-28-2022 08:29:30</t>
  </si>
  <si>
    <t>04-06-2024 17:12:00</t>
  </si>
  <si>
    <t>04-07-2024 20:42:41</t>
  </si>
  <si>
    <t>08/26/2022 03:13 PM</t>
  </si>
  <si>
    <t>08-21-2022 16:27:50</t>
  </si>
  <si>
    <t>09-10-2022 05:23:23</t>
  </si>
  <si>
    <t>08-28-2022 21:33:15</t>
  </si>
  <si>
    <t>04-07-2024 20:53:02</t>
  </si>
  <si>
    <t>08/26/2022 03:36 PM</t>
  </si>
  <si>
    <t>09-10-2022 06:03:15</t>
  </si>
  <si>
    <t>08-28-2022 21:48:34</t>
  </si>
  <si>
    <t>04-10-2024 01:45:00</t>
  </si>
  <si>
    <t>04-07-2024 21:02:46</t>
  </si>
  <si>
    <t>08/26/2022 03:41 PM</t>
  </si>
  <si>
    <t>09-10-2022 07:56:34</t>
  </si>
  <si>
    <t>08-28-2022 21:52:43</t>
  </si>
  <si>
    <t>04-10-2024 01:57:00</t>
  </si>
  <si>
    <t>04-07-2024 21:10:49</t>
  </si>
  <si>
    <t>08/26/2022 03:46 PM</t>
  </si>
  <si>
    <t>09-10-2022 09:22:11</t>
  </si>
  <si>
    <t>08-29-2022 03:34:40</t>
  </si>
  <si>
    <t>04-10-2024 02:01:00</t>
  </si>
  <si>
    <t>04-07-2024 21:19:34</t>
  </si>
  <si>
    <t>08/26/2022 03:48 PM</t>
  </si>
  <si>
    <t>09-10-2022 09:23:51</t>
  </si>
  <si>
    <t>08-29-2022 03:41:00</t>
  </si>
  <si>
    <t>04-10-2024 04:33:00</t>
  </si>
  <si>
    <t>04-07-2024 21:29:11</t>
  </si>
  <si>
    <t>08/26/2022 04:47 PM</t>
  </si>
  <si>
    <t>09-10-2022 11:42:54</t>
  </si>
  <si>
    <t>08-29-2022 06:16:43</t>
  </si>
  <si>
    <t>04-10-2024 06:05:00</t>
  </si>
  <si>
    <t>04-07-2024 21:53:57</t>
  </si>
  <si>
    <t>08/26/2022 04:59 PM</t>
  </si>
  <si>
    <t>09-10-2022 14:25:00</t>
  </si>
  <si>
    <t>04-10-2024 06:23:00</t>
  </si>
  <si>
    <t>04-07-2024 22:03:02</t>
  </si>
  <si>
    <t>08/26/2022 05:20 PM</t>
  </si>
  <si>
    <t>09-10-2022 15:06:16</t>
  </si>
  <si>
    <t>04-07-2024 22:10:43</t>
  </si>
  <si>
    <t>08/26/2022 06:10 PM</t>
  </si>
  <si>
    <t>09-10-2022 19:14:34</t>
  </si>
  <si>
    <t>04-11-2024 00:09:00</t>
  </si>
  <si>
    <t>04-07-2024 22:18:53</t>
  </si>
  <si>
    <t>08/26/2022 06:23 PM</t>
  </si>
  <si>
    <t>09-10-2022 19:14:58</t>
  </si>
  <si>
    <t>04-07-2024 22:27:07</t>
  </si>
  <si>
    <t>08/26/2022 06:26 PM</t>
  </si>
  <si>
    <t>09-10-2022 19:20:15</t>
  </si>
  <si>
    <t>04-11-2024 08:49:00</t>
  </si>
  <si>
    <t>04-07-2024 22:34:16</t>
  </si>
  <si>
    <t>08/26/2022 06:39 PM</t>
  </si>
  <si>
    <t>09-10-2022 19:50:38</t>
  </si>
  <si>
    <t>04-11-2024 11:32:00</t>
  </si>
  <si>
    <t>04-07-2024 22:42:09</t>
  </si>
  <si>
    <t>08/26/2022 07:01 PM</t>
  </si>
  <si>
    <t>09-10-2022 19:52:20</t>
  </si>
  <si>
    <t>04-07-2024 22:49:54</t>
  </si>
  <si>
    <t>08/26/2022 07:35 PM</t>
  </si>
  <si>
    <t>09-10-2022 19:54:30</t>
  </si>
  <si>
    <t>04-09-2024 22:20:00</t>
  </si>
  <si>
    <t>04-07-2024 22:57:11</t>
  </si>
  <si>
    <t>08/26/2022 07:47 PM</t>
  </si>
  <si>
    <t>09-10-2022 20:29:29</t>
  </si>
  <si>
    <t>04-09-2024 22:58:00</t>
  </si>
  <si>
    <t>04-07-2024 23:05:34</t>
  </si>
  <si>
    <t>08/26/2022 07:50 PM</t>
  </si>
  <si>
    <t>09-10-2022 20:32:34</t>
  </si>
  <si>
    <t>04-09-2024 23:10:00</t>
  </si>
  <si>
    <t>04-07-2024 23:13:52</t>
  </si>
  <si>
    <t>08/26/2022 07:57 PM</t>
  </si>
  <si>
    <t>09-10-2022 20:45:08</t>
  </si>
  <si>
    <t>04-07-2024 23:21:00</t>
  </si>
  <si>
    <t>08/26/2022 08:30 PM</t>
  </si>
  <si>
    <t>09-10-2022 21:07:00</t>
  </si>
  <si>
    <t>04-07-2024 23:28:19</t>
  </si>
  <si>
    <t>08/26/2022 08:52 PM</t>
  </si>
  <si>
    <t>09-10-2022 21:12:56</t>
  </si>
  <si>
    <t>04-07-2024 23:36:37</t>
  </si>
  <si>
    <t>08/26/2022 11:00 PM</t>
  </si>
  <si>
    <t>09-10-2022 21:18:36</t>
  </si>
  <si>
    <t>04-07-2024 23:45:20</t>
  </si>
  <si>
    <t>08/26/2022 11:08 PM</t>
  </si>
  <si>
    <t>09-10-2022 21:33:30</t>
  </si>
  <si>
    <t>04-07-2024 23:53:57</t>
  </si>
  <si>
    <t>08/27/2022 12:34 AM</t>
  </si>
  <si>
    <t>09-10-2022 21:36:29</t>
  </si>
  <si>
    <t>04-08-2024 00:00:53</t>
  </si>
  <si>
    <t>08/27/2022 03:23 AM</t>
  </si>
  <si>
    <t>09-10-2022 21:44:22</t>
  </si>
  <si>
    <t>04-08-2024 00:09:36</t>
  </si>
  <si>
    <t>08/27/2022 03:24 AM</t>
  </si>
  <si>
    <t>09-10-2022 22:00:24</t>
  </si>
  <si>
    <t>04-08-2024 00:18:42</t>
  </si>
  <si>
    <t>08/27/2022 03:38 AM</t>
  </si>
  <si>
    <t>09-10-2022 22:14:40</t>
  </si>
  <si>
    <t>04-08-2024 00:27:09</t>
  </si>
  <si>
    <t>08/27/2022 03:41 AM</t>
  </si>
  <si>
    <t>09-10-2022 22:22:49</t>
  </si>
  <si>
    <t>04-08-2024 00:35:25</t>
  </si>
  <si>
    <t>08/27/2022 04:01 AM</t>
  </si>
  <si>
    <t>09-10-2022 22:23:12</t>
  </si>
  <si>
    <t>04-08-2024 00:44:24</t>
  </si>
  <si>
    <t>08/27/2022 04:21 AM</t>
  </si>
  <si>
    <t>09-10-2022 22:24:14</t>
  </si>
  <si>
    <t>04-08-2024 00:54:22</t>
  </si>
  <si>
    <t>08/27/2022 08:10 AM</t>
  </si>
  <si>
    <t>09-10-2022 22:24:52</t>
  </si>
  <si>
    <t>04-08-2024 01:04:24</t>
  </si>
  <si>
    <t>08/27/2022 10:01 AM</t>
  </si>
  <si>
    <t>09-10-2022 22:31:37</t>
  </si>
  <si>
    <t>04-08-2024 01:20:18</t>
  </si>
  <si>
    <t>08/27/2022 10:04 AM</t>
  </si>
  <si>
    <t>09-10-2022 22:32:03</t>
  </si>
  <si>
    <t>04-08-2024 01:32:51</t>
  </si>
  <si>
    <t>08/27/2022 10:05 AM</t>
  </si>
  <si>
    <t>09-10-2022 22:33:24</t>
  </si>
  <si>
    <t>04-08-2024 01:36:32</t>
  </si>
  <si>
    <t>08/27/2022 10:07 AM</t>
  </si>
  <si>
    <t>09-10-2022 22:35:25</t>
  </si>
  <si>
    <t>04-08-2024 01:46:10</t>
  </si>
  <si>
    <t>08/27/2022 11:22 AM</t>
  </si>
  <si>
    <t>09-10-2022 22:49:06</t>
  </si>
  <si>
    <t>04-08-2024 02:01:49</t>
  </si>
  <si>
    <t>08/27/2022 12:02 PM</t>
  </si>
  <si>
    <t>09-10-2022 22:49:51</t>
  </si>
  <si>
    <t>04-08-2024 03:15:13</t>
  </si>
  <si>
    <t>08/27/2022 12:11 PM</t>
  </si>
  <si>
    <t>04-08-2024 04:19:48</t>
  </si>
  <si>
    <t>08/27/2022 12:23 PM</t>
  </si>
  <si>
    <t>09-10-2022 23:03:09</t>
  </si>
  <si>
    <t>04-08-2024 04:34:48</t>
  </si>
  <si>
    <t>08/27/2022 12:30 PM</t>
  </si>
  <si>
    <t>09-11-2022 00:07:07</t>
  </si>
  <si>
    <t>04-08-2024 04:43:46</t>
  </si>
  <si>
    <t>08/27/2022 01:31 PM</t>
  </si>
  <si>
    <t>09-11-2022 00:28:56</t>
  </si>
  <si>
    <t>04-08-2024 04:47:53</t>
  </si>
  <si>
    <t>08/27/2022 01:44 PM</t>
  </si>
  <si>
    <t>09-11-2022 00:38:40</t>
  </si>
  <si>
    <t>04-08-2024 06:30:51</t>
  </si>
  <si>
    <t>08/27/2022 01:45 PM</t>
  </si>
  <si>
    <t>09-11-2022 01:38:58</t>
  </si>
  <si>
    <t>08/27/2022 01:57 PM</t>
  </si>
  <si>
    <t>09-11-2022 01:43:34</t>
  </si>
  <si>
    <t>08/27/2022 02:17 PM</t>
  </si>
  <si>
    <t>09-11-2022 01:51:14</t>
  </si>
  <si>
    <t>08/27/2022 02:18 PM</t>
  </si>
  <si>
    <t>09-11-2022 01:58:41</t>
  </si>
  <si>
    <t>08/27/2022 02:27 PM</t>
  </si>
  <si>
    <t>09-11-2022 02:04:48</t>
  </si>
  <si>
    <t>08/27/2022 02:36 PM</t>
  </si>
  <si>
    <t>09-11-2022 02:54:07</t>
  </si>
  <si>
    <t>08/27/2022 02:41 PM</t>
  </si>
  <si>
    <t>09-11-2022 03:14:14</t>
  </si>
  <si>
    <t>09-11-2022 08:49:50</t>
  </si>
  <si>
    <t>08/27/2022 02:44 PM</t>
  </si>
  <si>
    <t>09-11-2022 10:52:24</t>
  </si>
  <si>
    <t>08/27/2022 02:59 PM</t>
  </si>
  <si>
    <t>09-11-2022 19:06:13</t>
  </si>
  <si>
    <t>08/27/2022 03:03 PM</t>
  </si>
  <si>
    <t>09-11-2022 19:12:48</t>
  </si>
  <si>
    <t>08/27/2022 03:14 PM</t>
  </si>
  <si>
    <t>09-11-2022 19:13:10</t>
  </si>
  <si>
    <t>08/27/2022 03:50 PM</t>
  </si>
  <si>
    <t>09-11-2022 21:32:05</t>
  </si>
  <si>
    <t>08/27/2022 03:55 PM</t>
  </si>
  <si>
    <t>09-11-2022 22:30:33</t>
  </si>
  <si>
    <t>08/27/2022 03:57 PM</t>
  </si>
  <si>
    <t>09-11-2022 23:08:03</t>
  </si>
  <si>
    <t>08/27/2022 04:00 PM</t>
  </si>
  <si>
    <t>09-11-2022 23:36:11</t>
  </si>
  <si>
    <t>08/27/2022 04:12 PM</t>
  </si>
  <si>
    <t>09-12-2022 00:52:55</t>
  </si>
  <si>
    <t>08/27/2022 04:31 PM</t>
  </si>
  <si>
    <t>09-12-2022 02:04:07</t>
  </si>
  <si>
    <t>08/27/2022 04:36 PM</t>
  </si>
  <si>
    <t>09-12-2022 02:10:15</t>
  </si>
  <si>
    <t>08/27/2022 04:56 PM</t>
  </si>
  <si>
    <t>09-12-2022 02:10:38</t>
  </si>
  <si>
    <t>08/27/2022 05:12 PM</t>
  </si>
  <si>
    <t>09-12-2022 02:18:24</t>
  </si>
  <si>
    <t>08/27/2022 05:17 PM</t>
  </si>
  <si>
    <t>09-12-2022 02:19:33</t>
  </si>
  <si>
    <t>08/27/2022 05:28 PM</t>
  </si>
  <si>
    <t>09-12-2022 02:23:55</t>
  </si>
  <si>
    <t>08/27/2022 05:47 PM</t>
  </si>
  <si>
    <t>09-12-2022 02:25:17</t>
  </si>
  <si>
    <t>08/27/2022 05:51 PM</t>
  </si>
  <si>
    <t>09-12-2022 02:41:20</t>
  </si>
  <si>
    <t>08/27/2022 06:02 PM</t>
  </si>
  <si>
    <t>09-12-2022 02:46:33</t>
  </si>
  <si>
    <t>08/27/2022 06:10 PM</t>
  </si>
  <si>
    <t>09-12-2022 02:49:17</t>
  </si>
  <si>
    <t>09-12-2022 02:51:06</t>
  </si>
  <si>
    <t>08/27/2022 06:11 PM</t>
  </si>
  <si>
    <t>09-12-2022 03:39:57</t>
  </si>
  <si>
    <t>08/27/2022 06:28 PM</t>
  </si>
  <si>
    <t>09-12-2022 03:40:32</t>
  </si>
  <si>
    <t>08/27/2022 06:30 PM</t>
  </si>
  <si>
    <t>09-12-2022 04:08:03</t>
  </si>
  <si>
    <t>08/27/2022 06:55 PM</t>
  </si>
  <si>
    <t>09-12-2022 04:12:24</t>
  </si>
  <si>
    <t>08/27/2022 07:21 PM</t>
  </si>
  <si>
    <t>09-12-2022 04:14:24</t>
  </si>
  <si>
    <t>08/27/2022 07:23 PM</t>
  </si>
  <si>
    <t>09-12-2022 04:34:13</t>
  </si>
  <si>
    <t>08/27/2022 07:46 PM</t>
  </si>
  <si>
    <t>09-12-2022 04:52:19</t>
  </si>
  <si>
    <t>08/27/2022 07:47 PM</t>
  </si>
  <si>
    <t>09-12-2022 07:09:47</t>
  </si>
  <si>
    <t>08/27/2022 07:50 PM</t>
  </si>
  <si>
    <t>09-12-2022 09:33:56</t>
  </si>
  <si>
    <t>08/27/2022 07:58 PM</t>
  </si>
  <si>
    <t>09-12-2022 09:54:53</t>
  </si>
  <si>
    <t>09-12-2022 12:22:11</t>
  </si>
  <si>
    <t>08/27/2022 08:19 PM</t>
  </si>
  <si>
    <t>09-12-2022 13:24:19</t>
  </si>
  <si>
    <t>08/27/2022 10:26 PM</t>
  </si>
  <si>
    <t>09-12-2022 17:23:37</t>
  </si>
  <si>
    <t>09-12-2022 17:29:10</t>
  </si>
  <si>
    <t>08/27/2022 10:44 PM</t>
  </si>
  <si>
    <t>08/27/2022 10:45 PM</t>
  </si>
  <si>
    <t>09-12-2022 17:43:15</t>
  </si>
  <si>
    <t>08/28/2022 01:15 AM</t>
  </si>
  <si>
    <t>09-12-2022 17:46:47</t>
  </si>
  <si>
    <t>08/28/2022 06:01 AM</t>
  </si>
  <si>
    <t>09-12-2022 17:53:02</t>
  </si>
  <si>
    <t>08/28/2022 07:24 AM</t>
  </si>
  <si>
    <t>09-12-2022 19:33:29</t>
  </si>
  <si>
    <t>08/28/2022 07:28 AM</t>
  </si>
  <si>
    <t>09-12-2022 21:39:06</t>
  </si>
  <si>
    <t>08/28/2022 07:31 AM</t>
  </si>
  <si>
    <t>09-12-2022 22:21:35</t>
  </si>
  <si>
    <t>08/28/2022 01:52 PM</t>
  </si>
  <si>
    <t>09-12-2022 22:24:56</t>
  </si>
  <si>
    <t>08/28/2022 03:14 PM</t>
  </si>
  <si>
    <t>09-12-2022 22:28:33</t>
  </si>
  <si>
    <t>08/28/2022 03:31 PM</t>
  </si>
  <si>
    <t>09-12-2022 23:25:39</t>
  </si>
  <si>
    <t>08/28/2022 03:40 PM</t>
  </si>
  <si>
    <t>09-12-2022 23:32:17</t>
  </si>
  <si>
    <t>08/28/2022 03:57 PM</t>
  </si>
  <si>
    <t>09-12-2022 23:44:23</t>
  </si>
  <si>
    <t>08/28/2022 04:17 PM</t>
  </si>
  <si>
    <t>09-13-2022 00:17:59</t>
  </si>
  <si>
    <t>08/28/2022 04:19 PM</t>
  </si>
  <si>
    <t>09-13-2022 00:19:05</t>
  </si>
  <si>
    <t>08/28/2022 04:23 PM</t>
  </si>
  <si>
    <t>09-13-2022 00:19:56</t>
  </si>
  <si>
    <t>08/28/2022 04:43 PM</t>
  </si>
  <si>
    <t>09-13-2022 00:55:59</t>
  </si>
  <si>
    <t>08/28/2022 05:12 PM</t>
  </si>
  <si>
    <t>09-13-2022 01:18:28</t>
  </si>
  <si>
    <t>08/28/2022 05:17 PM</t>
  </si>
  <si>
    <t>09-13-2022 02:07:53</t>
  </si>
  <si>
    <t>08/28/2022 06:08 PM</t>
  </si>
  <si>
    <t>09-13-2022 02:24:19</t>
  </si>
  <si>
    <t>08/28/2022 06:24 PM</t>
  </si>
  <si>
    <t>09-13-2022 02:26:17</t>
  </si>
  <si>
    <t>08/28/2022 08:13 PM</t>
  </si>
  <si>
    <t>09-13-2022 02:44:05</t>
  </si>
  <si>
    <t>08/28/2022 08:36 PM</t>
  </si>
  <si>
    <t>09-13-2022 02:52:29</t>
  </si>
  <si>
    <t>08/28/2022 09:01 PM</t>
  </si>
  <si>
    <t>09-13-2022 03:08:23</t>
  </si>
  <si>
    <t>08/28/2022 09:06 PM</t>
  </si>
  <si>
    <t>09-13-2022 03:43:36</t>
  </si>
  <si>
    <t>08/28/2022 09:30 PM</t>
  </si>
  <si>
    <t>09-13-2022 04:08:58</t>
  </si>
  <si>
    <t>08/28/2022 09:31 PM</t>
  </si>
  <si>
    <t>09-13-2022 04:28:11</t>
  </si>
  <si>
    <t>08/28/2022 09:34 PM</t>
  </si>
  <si>
    <t>09-13-2022 07:29:41</t>
  </si>
  <si>
    <t>08/28/2022 11:16 PM</t>
  </si>
  <si>
    <t>09-13-2022 11:16:03</t>
  </si>
  <si>
    <t>09-13-2022 14:59:07</t>
  </si>
  <si>
    <t>08/28/2022 11:25 PM</t>
  </si>
  <si>
    <t>09-13-2022 16:01:05</t>
  </si>
  <si>
    <t>08/28/2022 11:38 PM</t>
  </si>
  <si>
    <t>09-13-2022 19:14:09</t>
  </si>
  <si>
    <t>08/29/2022 12:10 AM</t>
  </si>
  <si>
    <t>09-13-2022 19:20:06</t>
  </si>
  <si>
    <t>08/29/2022 12:21 AM</t>
  </si>
  <si>
    <t>09-13-2022 19:46:47</t>
  </si>
  <si>
    <t>09-13-2022 20:12:37</t>
  </si>
  <si>
    <t>09-13-2022 20:51:31</t>
  </si>
  <si>
    <t>09-13-2022 21:21:57</t>
  </si>
  <si>
    <t>09-13-2022 21:29:46</t>
  </si>
  <si>
    <t>09-13-2022 21:38:06</t>
  </si>
  <si>
    <t>09-13-2022 21:53:33</t>
  </si>
  <si>
    <t>09-13-2022 21:54:01</t>
  </si>
  <si>
    <t>09-13-2022 21:55:28</t>
  </si>
  <si>
    <t>09-13-2022 21:57:59</t>
  </si>
  <si>
    <t>09-13-2022 22:21:49</t>
  </si>
  <si>
    <t>09-13-2022 22:35:38</t>
  </si>
  <si>
    <t>09-13-2022 23:05:19</t>
  </si>
  <si>
    <t>09-13-2022 23:18:31</t>
  </si>
  <si>
    <t>09-13-2022 23:36:22</t>
  </si>
  <si>
    <t>09-13-2022 23:37:26</t>
  </si>
  <si>
    <t>09-13-2022 23:44:54</t>
  </si>
  <si>
    <t>09-13-2022 23:49:14</t>
  </si>
  <si>
    <t>09-13-2022 23:52:20</t>
  </si>
  <si>
    <t>09-14-2022 00:09:55</t>
  </si>
  <si>
    <t>09-14-2022 00:22:41</t>
  </si>
  <si>
    <t>09-14-2022 01:05:14</t>
  </si>
  <si>
    <t>09-14-2022 01:13:20</t>
  </si>
  <si>
    <t>09-14-2022 01:28:11</t>
  </si>
  <si>
    <t>09-14-2022 01:31:16</t>
  </si>
  <si>
    <t>09-14-2022 01:33:41</t>
  </si>
  <si>
    <t>09-14-2022 01:36:53</t>
  </si>
  <si>
    <t>09-14-2022 01:41:39</t>
  </si>
  <si>
    <t>09-14-2022 01:49:20</t>
  </si>
  <si>
    <t>09-14-2022 01:53:50</t>
  </si>
  <si>
    <t>09-14-2022 02:06:34</t>
  </si>
  <si>
    <t>09-14-2022 02:14:58</t>
  </si>
  <si>
    <t>09-14-2022 02:23:35</t>
  </si>
  <si>
    <t>09-14-2022 02:28:55</t>
  </si>
  <si>
    <t>09-14-2022 02:32:53</t>
  </si>
  <si>
    <t>09-14-2022 02:33:12</t>
  </si>
  <si>
    <t>09-14-2022 02:33:26</t>
  </si>
  <si>
    <t>09-14-2022 02:39:19</t>
  </si>
  <si>
    <t>09-14-2022 02:39:39</t>
  </si>
  <si>
    <t>09-14-2022 02:39:55</t>
  </si>
  <si>
    <t>09-14-2022 02:55:41</t>
  </si>
  <si>
    <t>09-14-2022 03:02:08</t>
  </si>
  <si>
    <t>09-14-2022 03:02:25</t>
  </si>
  <si>
    <t>09-14-2022 03:27:27</t>
  </si>
  <si>
    <t>09-14-2022 03:33:56</t>
  </si>
  <si>
    <t>09-14-2022 03:35:32</t>
  </si>
  <si>
    <t>09-14-2022 03:49:10</t>
  </si>
  <si>
    <t>09-14-2022 04:34:07</t>
  </si>
  <si>
    <t>09-14-2022 04:39:06</t>
  </si>
  <si>
    <t>09-14-2022 04:45:55</t>
  </si>
  <si>
    <t>09-14-2022 05:42:08</t>
  </si>
  <si>
    <t>09-14-2022 05:43:57</t>
  </si>
  <si>
    <t>09-14-2022 06:14:42</t>
  </si>
  <si>
    <t>09-14-2022 06:26:05</t>
  </si>
  <si>
    <t>09-14-2022 07:39:02</t>
  </si>
  <si>
    <t>09-14-2022 07:49:12</t>
  </si>
  <si>
    <t>09-14-2022 09:06:57</t>
  </si>
  <si>
    <t>09-14-2022 09:10:02</t>
  </si>
  <si>
    <t>09-14-2022 09:43:10</t>
  </si>
  <si>
    <t>09-14-2022 09:59:33</t>
  </si>
  <si>
    <t>09-14-2022 10:59:04</t>
  </si>
  <si>
    <t>09-14-2022 14:06:27</t>
  </si>
  <si>
    <t>09-14-2022 15:59:03</t>
  </si>
  <si>
    <t>09-14-2022 16:26:24</t>
  </si>
  <si>
    <t>09-14-2022 16:28:14</t>
  </si>
  <si>
    <t>09-14-2022 16:38:54</t>
  </si>
  <si>
    <t>09-14-2022 19:49:46</t>
  </si>
  <si>
    <t>09-14-2022 20:12:22</t>
  </si>
  <si>
    <t>09-14-2022 20:48:20</t>
  </si>
  <si>
    <t>09-14-2022 21:16:00</t>
  </si>
  <si>
    <t>09-14-2022 21:21:10</t>
  </si>
  <si>
    <t>09-14-2022 22:38:31</t>
  </si>
  <si>
    <t>09-14-2022 23:12:54</t>
  </si>
  <si>
    <t>09-14-2022 23:21:57</t>
  </si>
  <si>
    <t>09-14-2022 23:40:37</t>
  </si>
  <si>
    <t>09-15-2022 00:08:24</t>
  </si>
  <si>
    <t>09-15-2022 00:10:49</t>
  </si>
  <si>
    <t>09-15-2022 00:11:26</t>
  </si>
  <si>
    <t>09-15-2022 00:17:54</t>
  </si>
  <si>
    <t>09-15-2022 00:18:16</t>
  </si>
  <si>
    <t>09-15-2022 00:26:05</t>
  </si>
  <si>
    <t>09-15-2022 00:34:52</t>
  </si>
  <si>
    <t>09-15-2022 00:37:40</t>
  </si>
  <si>
    <t>09-15-2022 00:42:18</t>
  </si>
  <si>
    <t>09-15-2022 00:43:55</t>
  </si>
  <si>
    <t>09-15-2022 01:05:05</t>
  </si>
  <si>
    <t>09-15-2022 01:19:04</t>
  </si>
  <si>
    <t>09-15-2022 01:43:22</t>
  </si>
  <si>
    <t>09-15-2022 01:46:10</t>
  </si>
  <si>
    <t>09-15-2022 01:52:41</t>
  </si>
  <si>
    <t>09-15-2022 02:11:48</t>
  </si>
  <si>
    <t>09-15-2022 02:17:49</t>
  </si>
  <si>
    <t>09-15-2022 02:20:36</t>
  </si>
  <si>
    <t>09-15-2022 02:22:08</t>
  </si>
  <si>
    <t>09-15-2022 02:25:58</t>
  </si>
  <si>
    <t>09-15-2022 02:29:02</t>
  </si>
  <si>
    <t>09-15-2022 02:40:55</t>
  </si>
  <si>
    <t>09-15-2022 02:41:34</t>
  </si>
  <si>
    <t>09-15-2022 03:00:58</t>
  </si>
  <si>
    <t>09-15-2022 03:01:39</t>
  </si>
  <si>
    <t>09-15-2022 03:02:57</t>
  </si>
  <si>
    <t>09-15-2022 03:07:01</t>
  </si>
  <si>
    <t>09-15-2022 03:08:52</t>
  </si>
  <si>
    <t>09-15-2022 03:09:55</t>
  </si>
  <si>
    <t>09-15-2022 03:19:59</t>
  </si>
  <si>
    <t>09-15-2022 03:20:40</t>
  </si>
  <si>
    <t>09-15-2022 03:38:57</t>
  </si>
  <si>
    <t>09-15-2022 03:54:58</t>
  </si>
  <si>
    <t>09-15-2022 04:08:35</t>
  </si>
  <si>
    <t>09-15-2022 04:15:45</t>
  </si>
  <si>
    <t>09-15-2022 04:21:10</t>
  </si>
  <si>
    <t>09-15-2022 04:35:48</t>
  </si>
  <si>
    <t>09-15-2022 05:02:15</t>
  </si>
  <si>
    <t>09-15-2022 05:05:25</t>
  </si>
  <si>
    <t>09-15-2022 05:21:57</t>
  </si>
  <si>
    <t>09-15-2022 05:28:44</t>
  </si>
  <si>
    <t>09-15-2022 06:22:42</t>
  </si>
  <si>
    <t>09-15-2022 06:27:49</t>
  </si>
  <si>
    <t>09-15-2022 06:38:35</t>
  </si>
  <si>
    <t>09-15-2022 07:50:43</t>
  </si>
  <si>
    <t>09-15-2022 08:56:29</t>
  </si>
  <si>
    <t>09-15-2022 08:57:17</t>
  </si>
  <si>
    <t>09-15-2022 11:00:37</t>
  </si>
  <si>
    <t>09-15-2022 11:17:08</t>
  </si>
  <si>
    <t>09-15-2022 12:30:22</t>
  </si>
  <si>
    <t>09-15-2022 13:14:04</t>
  </si>
  <si>
    <t>09-15-2022 13:27:23</t>
  </si>
  <si>
    <t>09-15-2022 14:10:42</t>
  </si>
  <si>
    <t>09-15-2022 14:16:37</t>
  </si>
  <si>
    <t>09-15-2022 14:21:46</t>
  </si>
  <si>
    <t>09-15-2022 15:03:45</t>
  </si>
  <si>
    <t>09-15-2022 16:54:26</t>
  </si>
  <si>
    <t>09-15-2022 19:11:26</t>
  </si>
  <si>
    <t>09-15-2022 19:26:22</t>
  </si>
  <si>
    <t>09-15-2022 19:37:51</t>
  </si>
  <si>
    <t>09-15-2022 19:58:37</t>
  </si>
  <si>
    <t>09-15-2022 20:12:44</t>
  </si>
  <si>
    <t>09-15-2022 20:39:55</t>
  </si>
  <si>
    <t>09-15-2022 20:41:52</t>
  </si>
  <si>
    <t>09-15-2022 20:45:47</t>
  </si>
  <si>
    <t>09-15-2022 20:50:32</t>
  </si>
  <si>
    <t>09-15-2022 20:53:00</t>
  </si>
  <si>
    <t>09-15-2022 21:06:58</t>
  </si>
  <si>
    <t>09-15-2022 21:11:43</t>
  </si>
  <si>
    <t>09-15-2022 21:14:36</t>
  </si>
  <si>
    <t>09-15-2022 22:17:33</t>
  </si>
  <si>
    <t>09-15-2022 22:20:41</t>
  </si>
  <si>
    <t>09-15-2022 22:55:26</t>
  </si>
  <si>
    <t>09-15-2022 22:59:05</t>
  </si>
  <si>
    <t>09-15-2022 23:09:29</t>
  </si>
  <si>
    <t>09-15-2022 23:10:35</t>
  </si>
  <si>
    <t>09-16-2022 00:21:48</t>
  </si>
  <si>
    <t>09-16-2022 00:27:11</t>
  </si>
  <si>
    <t>09-16-2022 00:37:50</t>
  </si>
  <si>
    <t>09-16-2022 00:39:26</t>
  </si>
  <si>
    <t>09-16-2022 00:58:56</t>
  </si>
  <si>
    <t>09-16-2022 01:01:20</t>
  </si>
  <si>
    <t>09-16-2022 01:26:45</t>
  </si>
  <si>
    <t>09-16-2022 01:31:32</t>
  </si>
  <si>
    <t>09-16-2022 02:13:21</t>
  </si>
  <si>
    <t>09-16-2022 02:24:52</t>
  </si>
  <si>
    <t>09-16-2022 02:26:13</t>
  </si>
  <si>
    <t>09-16-2022 02:27:00</t>
  </si>
  <si>
    <t>09-16-2022 02:28:29</t>
  </si>
  <si>
    <t>09-16-2022 02:58:09</t>
  </si>
  <si>
    <t>09-16-2022 03:20:47</t>
  </si>
  <si>
    <t>09-16-2022 03:26:37</t>
  </si>
  <si>
    <t>09-16-2022 03:55:09</t>
  </si>
  <si>
    <t>09-16-2022 03:56:12</t>
  </si>
  <si>
    <t>09-16-2022 03:56:34</t>
  </si>
  <si>
    <t>09-16-2022 04:19:42</t>
  </si>
  <si>
    <t>09-16-2022 04:28:38</t>
  </si>
  <si>
    <t>09-16-2022 04:35:41</t>
  </si>
  <si>
    <t>09-16-2022 04:55:47</t>
  </si>
  <si>
    <t>09-16-2022 05:07:04</t>
  </si>
  <si>
    <t>09-16-2022 06:55:13</t>
  </si>
  <si>
    <t>09-16-2022 06:59:54</t>
  </si>
  <si>
    <t>09-16-2022 07:01:18</t>
  </si>
  <si>
    <t>09-16-2022 11:55:43</t>
  </si>
  <si>
    <t>09-16-2022 12:18:10</t>
  </si>
  <si>
    <t>09-16-2022 20:31:34</t>
  </si>
  <si>
    <t>09-16-2022 20:31:52</t>
  </si>
  <si>
    <t>09-16-2022 20:32:37</t>
  </si>
  <si>
    <t>09-16-2022 20:34:52</t>
  </si>
  <si>
    <t>09-16-2022 20:35:24</t>
  </si>
  <si>
    <t>09-16-2022 21:42:17</t>
  </si>
  <si>
    <t>09-16-2022 21:49:09</t>
  </si>
  <si>
    <t>09-16-2022 22:06:38</t>
  </si>
  <si>
    <t>09-16-2022 22:50:30</t>
  </si>
  <si>
    <t>09-16-2022 23:14:55</t>
  </si>
  <si>
    <t>09-16-2022 23:30:50</t>
  </si>
  <si>
    <t>09-16-2022 23:36:31</t>
  </si>
  <si>
    <t>09-16-2022 23:41:15</t>
  </si>
  <si>
    <t>09-17-2022 00:15:36</t>
  </si>
  <si>
    <t>09-17-2022 01:16:14</t>
  </si>
  <si>
    <t>09-17-2022 01:17:05</t>
  </si>
  <si>
    <t>09-17-2022 01:28:26</t>
  </si>
  <si>
    <t>09-17-2022 01:37:29</t>
  </si>
  <si>
    <t>09-17-2022 01:42:42</t>
  </si>
  <si>
    <t>09-17-2022 01:43:34</t>
  </si>
  <si>
    <t>09-17-2022 01:51:46</t>
  </si>
  <si>
    <t>09-17-2022 01:57:44</t>
  </si>
  <si>
    <t>09-17-2022 03:26:30</t>
  </si>
  <si>
    <t>09-17-2022 04:13:56</t>
  </si>
  <si>
    <t>09-17-2022 04:16:41</t>
  </si>
  <si>
    <t>09-17-2022 04:17:14</t>
  </si>
  <si>
    <t>09-17-2022 04:20:37</t>
  </si>
  <si>
    <t>09-17-2022 04:31:32</t>
  </si>
  <si>
    <t>09-17-2022 04:38:17</t>
  </si>
  <si>
    <t>09-17-2022 04:55:32</t>
  </si>
  <si>
    <t>09-17-2022 05:08:08</t>
  </si>
  <si>
    <t>09-17-2022 05:10:17</t>
  </si>
  <si>
    <t>09-17-2022 05:18:32</t>
  </si>
  <si>
    <t>09-17-2022 05:50:46</t>
  </si>
  <si>
    <t>09-17-2022 06:05:05</t>
  </si>
  <si>
    <t>09-17-2022 07:07:41</t>
  </si>
  <si>
    <t>09-17-2022 08:33:27</t>
  </si>
  <si>
    <t>09-17-2022 09:11:25</t>
  </si>
  <si>
    <t>09-17-2022 09:21:39</t>
  </si>
  <si>
    <t>09-17-2022 10:12:02</t>
  </si>
  <si>
    <t>09-17-2022 11:21:50</t>
  </si>
  <si>
    <t>09-17-2022 11:33:13</t>
  </si>
  <si>
    <t>09-17-2022 11:36:21</t>
  </si>
  <si>
    <t>09-17-2022 11:38:18</t>
  </si>
  <si>
    <t>09-17-2022 11:38:41</t>
  </si>
  <si>
    <t>09-17-2022 12:56:31</t>
  </si>
  <si>
    <t>09-17-2022 12:57:29</t>
  </si>
  <si>
    <t>09-17-2022 14:43:13</t>
  </si>
  <si>
    <t>09-17-2022 16:34:51</t>
  </si>
  <si>
    <t>09-17-2022 17:59:34</t>
  </si>
  <si>
    <t>09-17-2022 18:06:59</t>
  </si>
  <si>
    <t>09-17-2022 20:09:17</t>
  </si>
  <si>
    <t>09-17-2022 21:17:14</t>
  </si>
  <si>
    <t>09-17-2022 21:17:45</t>
  </si>
  <si>
    <t>09-17-2022 21:46:00</t>
  </si>
  <si>
    <t>09-17-2022 22:37:13</t>
  </si>
  <si>
    <t>09-17-2022 23:17:34</t>
  </si>
  <si>
    <t>09-17-2022 23:20:49</t>
  </si>
  <si>
    <t>09-17-2022 23:57:41</t>
  </si>
  <si>
    <t>09-18-2022 00:19:49</t>
  </si>
  <si>
    <t>09-18-2022 00:52:14</t>
  </si>
  <si>
    <t>09-18-2022 01:33:57</t>
  </si>
  <si>
    <t>09-18-2022 03:01:30</t>
  </si>
  <si>
    <t>09-18-2022 03:04:54</t>
  </si>
  <si>
    <t>09-18-2022 03:13:24</t>
  </si>
  <si>
    <t>09-18-2022 03:22:14</t>
  </si>
  <si>
    <t>09-18-2022 03:27:10</t>
  </si>
  <si>
    <t>09-18-2022 04:11:50</t>
  </si>
  <si>
    <t>09-18-2022 04:12:24</t>
  </si>
  <si>
    <t>09-18-2022 04:13:26</t>
  </si>
  <si>
    <t>09-18-2022 04:20:14</t>
  </si>
  <si>
    <t>09-18-2022 04:29:45</t>
  </si>
  <si>
    <t>09-18-2022 04:34:32</t>
  </si>
  <si>
    <t>09-18-2022 04:52:47</t>
  </si>
  <si>
    <t>09-18-2022 06:46:47</t>
  </si>
  <si>
    <t>09-18-2022 09:19:10</t>
  </si>
  <si>
    <t>09-18-2022 11:47:06</t>
  </si>
  <si>
    <t>09-18-2022 11:51:30</t>
  </si>
  <si>
    <t>09-18-2022 19:37:13</t>
  </si>
  <si>
    <t>09-18-2022 20:00:54</t>
  </si>
  <si>
    <t>09-18-2022 20:05:35</t>
  </si>
  <si>
    <t>09-18-2022 20:05:51</t>
  </si>
  <si>
    <t>09-18-2022 20:44:24</t>
  </si>
  <si>
    <t>09-18-2022 20:48:58</t>
  </si>
  <si>
    <t>09-18-2022 20:53:25</t>
  </si>
  <si>
    <t>09-18-2022 21:39:07</t>
  </si>
  <si>
    <t>09-18-2022 21:43:34</t>
  </si>
  <si>
    <t>09-18-2022 22:16:02</t>
  </si>
  <si>
    <t>09-18-2022 22:39:57</t>
  </si>
  <si>
    <t>09-18-2022 22:50:19</t>
  </si>
  <si>
    <t>09-18-2022 23:21:14</t>
  </si>
  <si>
    <t>09-19-2022 01:08:53</t>
  </si>
  <si>
    <t>09-19-2022 01:10:37</t>
  </si>
  <si>
    <t>09-19-2022 01:37:03</t>
  </si>
  <si>
    <t>09-19-2022 01:37:39</t>
  </si>
  <si>
    <t>09-19-2022 07:17:00</t>
  </si>
  <si>
    <t>Supplmental Figure 5: Seizure Diary</t>
  </si>
  <si>
    <t>Column A-C: 3383 R/+ Surgery Time, Record Start Time, Date/Time of  Bursts/Trains/Seizures</t>
  </si>
  <si>
    <t>Column E-G: 3405 R/+  Surgery Time, Record Start Time, Date/Time of  Bursts/Trains/Seizures</t>
  </si>
  <si>
    <t>Column I-K: 3408 R/+  Surgery Time, Record Start Time, Date/Time of  Bursts/Trains/Seizures</t>
  </si>
  <si>
    <t>Column M-O: 3409 R/+  Surgery Time, Record Start Time, Date/Time of  Bursts/Trains/Seizures</t>
  </si>
  <si>
    <t>Column Q-S: 3411 R/+  Surgery Time, Record Start Time, Date/Time of  Bursts/Trains/Seizures</t>
  </si>
  <si>
    <t>Column U-W: 3413 R/+  Surgery Time, Record Start Time, Date/Time of  Bursts/Trains/Seizures</t>
  </si>
  <si>
    <t>Column Y-AA: 3448 R/+  Surgery Time, Record Start Time, Date/Time of  Bursts/Trains/Seizures</t>
  </si>
  <si>
    <t>Column AC-AE: 3449 R/+  Surgery Time, Record Start Time, Date/Time of  Bursts/Trains/Seizures</t>
  </si>
  <si>
    <t>Column AG-AI: 3450 R/+  Surgery Time, Record Start Time, Date/Time of  Bursts/Trains/Seizures</t>
  </si>
  <si>
    <t>Column AK-AM: 6671 R/+  Surgery Time, Record Start Time, Date/Time of  Bursts/Trains/Seizures</t>
  </si>
  <si>
    <t>Column AO-AQ: 6768 R/+  Surgery Time, Record Start Time, Date/Time of  Bursts/Trains/Seizures</t>
  </si>
  <si>
    <t>Column AS-AU: 3382 WT Surgery Time, Record Start Time, Date/Time of  Bursts/Trains/Seizures</t>
  </si>
  <si>
    <t>Column AW-AY: 3387 WT Surgery Time, Record Start Time, Date/Time of  Bursts/Trains/Seizures</t>
  </si>
  <si>
    <t>Column BA-BC: 3410 WT Surgery Time, Record Start Time, Date/Time of  Bursts/Trains/Seizures</t>
  </si>
  <si>
    <t>Column BE-BG: 3447 WT Surgery Time, Record Start Time, Date/Time of  Bursts/Trains/Seizures</t>
  </si>
  <si>
    <t>Column BI-BK: 3452 WT Surgery Time, Record Start Time, Date/Time of  Bursts/Trains/Seizures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</si>
</sst>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0.0"/>
    <numFmt numFmtId="166" formatCode="[$-F400]h:mm:ss\ AM/PM"/>
    <numFmt numFmtId="167" formatCode="[$-409]m/d/yy\ h:mm\ AM/PM;@"/>
  </numFmts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entury Gothic"/>
      <family val="2"/>
    </font>
    <font>
      <sz val="12"/>
      <color theme="1"/>
      <name val="Century Gothic"/>
      <family val="2"/>
    </font>
    <font>
      <b/>
      <sz val="11"/>
      <color theme="1"/>
      <name val="Century Gothic"/>
      <family val="2"/>
    </font>
    <font>
      <b/>
      <sz val="12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0"/>
      <color indexed="8"/>
      <name val="Arial"/>
      <family val="2"/>
    </font>
    <font>
      <sz val="11"/>
      <color indexed="8"/>
      <name val="Century Gothic"/>
      <family val="2"/>
    </font>
    <font>
      <sz val="12"/>
      <color rgb="FF000000"/>
      <name val="Century Gothic"/>
      <family val="2"/>
    </font>
    <font>
      <sz val="11"/>
      <color indexed="8"/>
      <name val="Calibri"/>
      <family val="2"/>
    </font>
    <font>
      <sz val="11"/>
      <color rgb="FF000000"/>
      <name val="Century Gothic"/>
      <family val="2"/>
    </font>
    <font>
      <b/>
      <i/>
      <sz val="11"/>
      <color theme="1"/>
      <name val="Century Gothic"/>
      <family val="2"/>
    </font>
    <font>
      <i/>
      <sz val="11"/>
      <color theme="1"/>
      <name val="Century Gothic"/>
      <family val="2"/>
    </font>
    <font>
      <b/>
      <vertAlign val="superscript"/>
      <sz val="11"/>
      <color theme="1"/>
      <name val="Century Gothic"/>
      <family val="2"/>
    </font>
    <font>
      <sz val="11"/>
      <name val="Century Gothic"/>
      <family val="2"/>
    </font>
    <font>
      <sz val="10"/>
      <color rgb="FF111827"/>
      <name val="Century Gothic"/>
      <family val="2"/>
    </font>
    <font>
      <b/>
      <sz val="10"/>
      <color rgb="FF111827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8" fillId="0" borderId="0"/>
    <xf numFmtId="0" fontId="8" fillId="0" borderId="0"/>
  </cellStyleXfs>
  <cellXfs count="106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0" xfId="0" applyFont="1"/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 wrapText="1"/>
    </xf>
    <xf numFmtId="0" fontId="9" fillId="0" borderId="0" xfId="2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14" fontId="2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" fontId="3" fillId="0" borderId="0" xfId="0" applyNumberFormat="1" applyFont="1" applyFill="1"/>
    <xf numFmtId="0" fontId="11" fillId="0" borderId="0" xfId="3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21" fontId="2" fillId="0" borderId="0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/>
    </xf>
    <xf numFmtId="0" fontId="9" fillId="0" borderId="0" xfId="3" applyFont="1" applyFill="1" applyBorder="1" applyAlignment="1">
      <alignment horizontal="center" wrapText="1"/>
    </xf>
    <xf numFmtId="20" fontId="14" fillId="0" borderId="0" xfId="0" applyNumberFormat="1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10" fillId="0" borderId="0" xfId="0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/>
    <xf numFmtId="164" fontId="2" fillId="0" borderId="0" xfId="0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2" fontId="0" fillId="0" borderId="0" xfId="0" applyNumberFormat="1"/>
    <xf numFmtId="16" fontId="0" fillId="0" borderId="0" xfId="0" applyNumberFormat="1"/>
    <xf numFmtId="20" fontId="2" fillId="0" borderId="0" xfId="0" applyNumberFormat="1" applyFont="1" applyAlignment="1">
      <alignment horizontal="center" vertical="center"/>
    </xf>
    <xf numFmtId="21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9" fontId="2" fillId="0" borderId="0" xfId="0" applyNumberFormat="1" applyFont="1" applyAlignment="1">
      <alignment horizontal="center" vertical="center"/>
    </xf>
    <xf numFmtId="20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textRotation="90"/>
    </xf>
    <xf numFmtId="166" fontId="16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17" fillId="0" borderId="0" xfId="0" applyFont="1"/>
    <xf numFmtId="14" fontId="7" fillId="0" borderId="0" xfId="0" applyNumberFormat="1" applyFont="1"/>
    <xf numFmtId="167" fontId="7" fillId="0" borderId="0" xfId="0" applyNumberFormat="1" applyFont="1"/>
    <xf numFmtId="166" fontId="7" fillId="0" borderId="0" xfId="0" applyNumberFormat="1" applyFont="1"/>
    <xf numFmtId="16" fontId="7" fillId="0" borderId="0" xfId="0" applyNumberFormat="1" applyFont="1"/>
    <xf numFmtId="2" fontId="7" fillId="0" borderId="0" xfId="0" applyNumberFormat="1" applyFont="1"/>
    <xf numFmtId="22" fontId="7" fillId="0" borderId="0" xfId="0" applyNumberFormat="1" applyFont="1"/>
    <xf numFmtId="14" fontId="0" fillId="0" borderId="0" xfId="0" applyNumberFormat="1"/>
    <xf numFmtId="166" fontId="0" fillId="0" borderId="0" xfId="0" applyNumberFormat="1"/>
    <xf numFmtId="22" fontId="0" fillId="0" borderId="0" xfId="0" applyNumberFormat="1"/>
    <xf numFmtId="1" fontId="7" fillId="0" borderId="0" xfId="0" applyNumberFormat="1" applyFont="1"/>
    <xf numFmtId="18" fontId="0" fillId="0" borderId="0" xfId="0" applyNumberFormat="1"/>
    <xf numFmtId="19" fontId="7" fillId="0" borderId="0" xfId="0" applyNumberFormat="1" applyFont="1"/>
    <xf numFmtId="47" fontId="7" fillId="0" borderId="0" xfId="0" applyNumberFormat="1" applyFont="1"/>
    <xf numFmtId="22" fontId="17" fillId="0" borderId="0" xfId="0" applyNumberFormat="1" applyFont="1"/>
    <xf numFmtId="167" fontId="0" fillId="0" borderId="0" xfId="0" applyNumberFormat="1"/>
    <xf numFmtId="1" fontId="6" fillId="0" borderId="1" xfId="0" applyNumberFormat="1" applyFont="1" applyFill="1" applyBorder="1"/>
    <xf numFmtId="167" fontId="6" fillId="0" borderId="1" xfId="0" applyNumberFormat="1" applyFont="1" applyFill="1" applyBorder="1"/>
    <xf numFmtId="0" fontId="6" fillId="0" borderId="1" xfId="0" applyFont="1" applyFill="1" applyBorder="1"/>
    <xf numFmtId="0" fontId="18" fillId="0" borderId="1" xfId="0" applyFont="1" applyFill="1" applyBorder="1"/>
    <xf numFmtId="14" fontId="6" fillId="0" borderId="1" xfId="0" applyNumberFormat="1" applyFont="1" applyFill="1" applyBorder="1"/>
    <xf numFmtId="0" fontId="1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4">
    <cellStyle name="Normal" xfId="0" builtinId="0"/>
    <cellStyle name="Normal_Sheet1" xfId="2"/>
    <cellStyle name="Normal_Sheet2" xfId="3"/>
    <cellStyle name="Percent" xfId="1" builtinId="5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asic_Sciences\Pharm\Kearney_Lab\LabUsers\Hawkins\Documents\Mouse\ATP1A3\Atp1A3%20%231%202021\ATP1A3%20Mouse%20Lo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use Data"/>
      <sheetName val="Transcript 06302021"/>
      <sheetName val="Transcript 06232021"/>
      <sheetName val="Transcript 06152021"/>
      <sheetName val="Western Blot 07072021"/>
      <sheetName val="Western Blot 06162021"/>
      <sheetName val="Protein Concentrations"/>
    </sheetNames>
    <sheetDataSet>
      <sheetData sheetId="0"/>
      <sheetData sheetId="1">
        <row r="10">
          <cell r="N10">
            <v>0.42170542635658914</v>
          </cell>
        </row>
        <row r="14">
          <cell r="M14">
            <v>0.42724805968858193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7"/>
  <sheetViews>
    <sheetView workbookViewId="0">
      <selection activeCell="A213" sqref="A213"/>
    </sheetView>
  </sheetViews>
  <sheetFormatPr defaultColWidth="9.125" defaultRowHeight="13.5"/>
  <cols>
    <col min="1" max="1" width="98.125" style="25" customWidth="1"/>
    <col min="2" max="2" width="12.75" style="23" customWidth="1"/>
    <col min="3" max="4" width="9.125" style="23"/>
    <col min="5" max="5" width="11.875" style="23" customWidth="1"/>
    <col min="6" max="6" width="19" style="23" customWidth="1"/>
    <col min="7" max="16384" width="9.125" style="23"/>
  </cols>
  <sheetData>
    <row r="1" spans="1:2">
      <c r="A1" s="24" t="s">
        <v>13</v>
      </c>
      <c r="B1" s="22" t="s">
        <v>12</v>
      </c>
    </row>
    <row r="2" spans="1:2">
      <c r="A2" s="25" t="s">
        <v>14</v>
      </c>
    </row>
    <row r="3" spans="1:2">
      <c r="A3" s="25" t="s">
        <v>15</v>
      </c>
    </row>
    <row r="4" spans="1:2">
      <c r="A4" s="25" t="s">
        <v>16</v>
      </c>
    </row>
    <row r="5" spans="1:2">
      <c r="A5" s="25" t="s">
        <v>17</v>
      </c>
      <c r="B5" s="22" t="s">
        <v>0</v>
      </c>
    </row>
    <row r="6" spans="1:2">
      <c r="A6" s="25" t="s">
        <v>18</v>
      </c>
      <c r="B6" s="22" t="s">
        <v>0</v>
      </c>
    </row>
    <row r="7" spans="1:2">
      <c r="A7" s="25" t="s">
        <v>19</v>
      </c>
      <c r="B7" s="22" t="s">
        <v>96</v>
      </c>
    </row>
    <row r="9" spans="1:2">
      <c r="A9" s="24" t="s">
        <v>95</v>
      </c>
    </row>
    <row r="10" spans="1:2">
      <c r="A10" s="25" t="s">
        <v>14</v>
      </c>
    </row>
    <row r="11" spans="1:2">
      <c r="A11" s="25" t="s">
        <v>15</v>
      </c>
    </row>
    <row r="12" spans="1:2">
      <c r="A12" s="25" t="s">
        <v>16</v>
      </c>
    </row>
    <row r="13" spans="1:2">
      <c r="A13" s="25" t="s">
        <v>97</v>
      </c>
      <c r="B13" s="22" t="s">
        <v>100</v>
      </c>
    </row>
    <row r="14" spans="1:2">
      <c r="A14" s="25" t="s">
        <v>98</v>
      </c>
      <c r="B14" s="22" t="s">
        <v>101</v>
      </c>
    </row>
    <row r="15" spans="1:2">
      <c r="A15" s="25" t="s">
        <v>99</v>
      </c>
    </row>
    <row r="16" spans="1:2">
      <c r="A16" s="25" t="s">
        <v>102</v>
      </c>
    </row>
    <row r="17" spans="1:2">
      <c r="A17" s="25" t="s">
        <v>103</v>
      </c>
    </row>
    <row r="18" spans="1:2">
      <c r="A18" s="25" t="s">
        <v>104</v>
      </c>
    </row>
    <row r="19" spans="1:2">
      <c r="A19" s="25" t="s">
        <v>107</v>
      </c>
      <c r="B19" s="22" t="s">
        <v>105</v>
      </c>
    </row>
    <row r="20" spans="1:2">
      <c r="A20" s="25" t="s">
        <v>106</v>
      </c>
      <c r="B20" s="22" t="s">
        <v>105</v>
      </c>
    </row>
    <row r="22" spans="1:2">
      <c r="A22" s="24" t="s">
        <v>133</v>
      </c>
    </row>
    <row r="23" spans="1:2">
      <c r="A23" s="25" t="s">
        <v>14</v>
      </c>
    </row>
    <row r="24" spans="1:2">
      <c r="A24" s="25" t="s">
        <v>15</v>
      </c>
    </row>
    <row r="25" spans="1:2">
      <c r="A25" s="25" t="s">
        <v>16</v>
      </c>
    </row>
    <row r="26" spans="1:2">
      <c r="A26" s="25" t="s">
        <v>134</v>
      </c>
      <c r="B26" s="22" t="s">
        <v>136</v>
      </c>
    </row>
    <row r="27" spans="1:2">
      <c r="A27" s="25" t="s">
        <v>135</v>
      </c>
      <c r="B27" s="22" t="s">
        <v>137</v>
      </c>
    </row>
    <row r="28" spans="1:2">
      <c r="A28" s="25" t="s">
        <v>138</v>
      </c>
    </row>
    <row r="29" spans="1:2">
      <c r="A29" s="25" t="s">
        <v>139</v>
      </c>
    </row>
    <row r="30" spans="1:2">
      <c r="A30" s="25" t="s">
        <v>140</v>
      </c>
    </row>
    <row r="31" spans="1:2">
      <c r="A31" s="25" t="s">
        <v>141</v>
      </c>
    </row>
    <row r="32" spans="1:2">
      <c r="A32" s="25" t="s">
        <v>142</v>
      </c>
    </row>
    <row r="33" spans="1:2">
      <c r="A33" s="25" t="s">
        <v>143</v>
      </c>
    </row>
    <row r="34" spans="1:2">
      <c r="A34" s="25" t="s">
        <v>145</v>
      </c>
      <c r="B34" s="22" t="s">
        <v>152</v>
      </c>
    </row>
    <row r="35" spans="1:2">
      <c r="A35" s="25" t="s">
        <v>146</v>
      </c>
      <c r="B35" s="22" t="s">
        <v>152</v>
      </c>
    </row>
    <row r="36" spans="1:2">
      <c r="A36" s="25" t="s">
        <v>147</v>
      </c>
      <c r="B36" s="22" t="s">
        <v>144</v>
      </c>
    </row>
    <row r="37" spans="1:2">
      <c r="A37" s="25" t="s">
        <v>148</v>
      </c>
      <c r="B37" s="22" t="s">
        <v>153</v>
      </c>
    </row>
    <row r="38" spans="1:2">
      <c r="A38" s="25" t="s">
        <v>149</v>
      </c>
      <c r="B38" s="22" t="s">
        <v>153</v>
      </c>
    </row>
    <row r="39" spans="1:2">
      <c r="A39" s="25" t="s">
        <v>150</v>
      </c>
      <c r="B39" s="22" t="s">
        <v>151</v>
      </c>
    </row>
    <row r="40" spans="1:2">
      <c r="A40" s="25" t="s">
        <v>154</v>
      </c>
      <c r="B40" s="22" t="s">
        <v>160</v>
      </c>
    </row>
    <row r="41" spans="1:2">
      <c r="A41" s="25" t="s">
        <v>155</v>
      </c>
      <c r="B41" s="22" t="s">
        <v>160</v>
      </c>
    </row>
    <row r="42" spans="1:2">
      <c r="A42" s="25" t="s">
        <v>156</v>
      </c>
      <c r="B42" s="22" t="s">
        <v>160</v>
      </c>
    </row>
    <row r="43" spans="1:2">
      <c r="A43" s="25" t="s">
        <v>157</v>
      </c>
      <c r="B43" s="22" t="s">
        <v>160</v>
      </c>
    </row>
    <row r="44" spans="1:2">
      <c r="A44" s="25" t="s">
        <v>158</v>
      </c>
      <c r="B44" s="22" t="s">
        <v>160</v>
      </c>
    </row>
    <row r="45" spans="1:2">
      <c r="A45" s="25" t="s">
        <v>159</v>
      </c>
      <c r="B45" s="22" t="s">
        <v>160</v>
      </c>
    </row>
    <row r="46" spans="1:2">
      <c r="A46" s="25" t="s">
        <v>161</v>
      </c>
      <c r="B46" s="22" t="s">
        <v>165</v>
      </c>
    </row>
    <row r="47" spans="1:2">
      <c r="A47" s="25" t="s">
        <v>162</v>
      </c>
      <c r="B47" s="22" t="s">
        <v>165</v>
      </c>
    </row>
    <row r="48" spans="1:2">
      <c r="A48" s="25" t="s">
        <v>163</v>
      </c>
      <c r="B48" s="22" t="s">
        <v>164</v>
      </c>
    </row>
    <row r="49" spans="1:2">
      <c r="A49" s="25" t="s">
        <v>166</v>
      </c>
    </row>
    <row r="51" spans="1:2">
      <c r="A51" s="24" t="s">
        <v>184</v>
      </c>
    </row>
    <row r="52" spans="1:2">
      <c r="A52" s="25" t="s">
        <v>14</v>
      </c>
    </row>
    <row r="53" spans="1:2">
      <c r="A53" s="25" t="s">
        <v>15</v>
      </c>
    </row>
    <row r="54" spans="1:2">
      <c r="A54" s="25" t="s">
        <v>16</v>
      </c>
    </row>
    <row r="55" spans="1:2">
      <c r="A55" s="25" t="s">
        <v>185</v>
      </c>
    </row>
    <row r="56" spans="1:2">
      <c r="A56" s="25" t="s">
        <v>186</v>
      </c>
    </row>
    <row r="57" spans="1:2">
      <c r="A57" s="25" t="s">
        <v>187</v>
      </c>
    </row>
    <row r="58" spans="1:2">
      <c r="A58" s="25" t="s">
        <v>188</v>
      </c>
    </row>
    <row r="59" spans="1:2">
      <c r="A59" s="25" t="s">
        <v>189</v>
      </c>
    </row>
    <row r="60" spans="1:2">
      <c r="A60" s="25" t="s">
        <v>193</v>
      </c>
    </row>
    <row r="61" spans="1:2">
      <c r="A61" s="25" t="s">
        <v>194</v>
      </c>
      <c r="B61" s="22" t="s">
        <v>201</v>
      </c>
    </row>
    <row r="62" spans="1:2">
      <c r="A62" s="25" t="s">
        <v>195</v>
      </c>
    </row>
    <row r="63" spans="1:2">
      <c r="A63" s="25" t="s">
        <v>196</v>
      </c>
    </row>
    <row r="64" spans="1:2">
      <c r="A64" s="25" t="s">
        <v>197</v>
      </c>
    </row>
    <row r="65" spans="1:2">
      <c r="A65" s="25" t="s">
        <v>198</v>
      </c>
    </row>
    <row r="66" spans="1:2">
      <c r="A66" s="25" t="s">
        <v>199</v>
      </c>
      <c r="B66" s="22" t="s">
        <v>192</v>
      </c>
    </row>
    <row r="67" spans="1:2">
      <c r="A67" s="25" t="s">
        <v>200</v>
      </c>
      <c r="B67" s="22" t="s">
        <v>191</v>
      </c>
    </row>
    <row r="69" spans="1:2">
      <c r="A69" s="24" t="s">
        <v>221</v>
      </c>
    </row>
    <row r="70" spans="1:2">
      <c r="A70" s="25" t="s">
        <v>14</v>
      </c>
    </row>
    <row r="71" spans="1:2">
      <c r="A71" s="25" t="s">
        <v>15</v>
      </c>
    </row>
    <row r="72" spans="1:2">
      <c r="A72" s="25" t="s">
        <v>16</v>
      </c>
    </row>
    <row r="73" spans="1:2">
      <c r="A73" s="25" t="s">
        <v>222</v>
      </c>
      <c r="B73" s="22" t="s">
        <v>233</v>
      </c>
    </row>
    <row r="74" spans="1:2">
      <c r="A74" s="25" t="s">
        <v>223</v>
      </c>
      <c r="B74" s="22" t="s">
        <v>234</v>
      </c>
    </row>
    <row r="75" spans="1:2">
      <c r="A75" s="25" t="s">
        <v>224</v>
      </c>
      <c r="B75" s="22"/>
    </row>
    <row r="76" spans="1:2">
      <c r="A76" s="25" t="s">
        <v>225</v>
      </c>
      <c r="B76" s="22"/>
    </row>
    <row r="77" spans="1:2">
      <c r="A77" s="25" t="s">
        <v>226</v>
      </c>
      <c r="B77" s="22" t="s">
        <v>235</v>
      </c>
    </row>
    <row r="78" spans="1:2">
      <c r="A78" s="25" t="s">
        <v>227</v>
      </c>
      <c r="B78" s="22" t="s">
        <v>236</v>
      </c>
    </row>
    <row r="79" spans="1:2">
      <c r="A79" s="25" t="s">
        <v>228</v>
      </c>
      <c r="B79" s="22" t="s">
        <v>236</v>
      </c>
    </row>
    <row r="80" spans="1:2">
      <c r="A80" s="25" t="s">
        <v>229</v>
      </c>
      <c r="B80" s="22" t="s">
        <v>236</v>
      </c>
    </row>
    <row r="81" spans="1:2">
      <c r="A81" s="25" t="s">
        <v>230</v>
      </c>
      <c r="B81" s="22" t="s">
        <v>236</v>
      </c>
    </row>
    <row r="82" spans="1:2">
      <c r="A82" s="25" t="s">
        <v>231</v>
      </c>
      <c r="B82" s="22" t="s">
        <v>237</v>
      </c>
    </row>
    <row r="83" spans="1:2">
      <c r="A83" s="25" t="s">
        <v>232</v>
      </c>
    </row>
    <row r="85" spans="1:2">
      <c r="A85" s="24" t="s">
        <v>242</v>
      </c>
    </row>
    <row r="86" spans="1:2">
      <c r="A86" s="25" t="s">
        <v>14</v>
      </c>
    </row>
    <row r="87" spans="1:2">
      <c r="A87" s="25" t="s">
        <v>15</v>
      </c>
    </row>
    <row r="88" spans="1:2">
      <c r="A88" s="25" t="s">
        <v>16</v>
      </c>
    </row>
    <row r="89" spans="1:2">
      <c r="A89" s="25" t="s">
        <v>243</v>
      </c>
      <c r="B89" s="22" t="s">
        <v>247</v>
      </c>
    </row>
    <row r="90" spans="1:2">
      <c r="A90" s="25" t="s">
        <v>244</v>
      </c>
      <c r="B90" s="22"/>
    </row>
    <row r="91" spans="1:2">
      <c r="A91" s="25" t="s">
        <v>245</v>
      </c>
      <c r="B91" s="22"/>
    </row>
    <row r="92" spans="1:2">
      <c r="A92" s="25" t="s">
        <v>246</v>
      </c>
      <c r="B92" s="22" t="s">
        <v>248</v>
      </c>
    </row>
    <row r="94" spans="1:2">
      <c r="A94" s="24" t="s">
        <v>249</v>
      </c>
    </row>
    <row r="95" spans="1:2">
      <c r="A95" s="25" t="s">
        <v>268</v>
      </c>
    </row>
    <row r="96" spans="1:2">
      <c r="A96" s="25" t="s">
        <v>269</v>
      </c>
      <c r="B96" s="22" t="s">
        <v>295</v>
      </c>
    </row>
    <row r="97" spans="1:2">
      <c r="A97" s="25" t="s">
        <v>270</v>
      </c>
      <c r="B97" s="22" t="s">
        <v>296</v>
      </c>
    </row>
    <row r="98" spans="1:2">
      <c r="A98" s="25" t="s">
        <v>271</v>
      </c>
    </row>
    <row r="99" spans="1:2">
      <c r="A99" s="25" t="s">
        <v>272</v>
      </c>
      <c r="B99" s="22" t="s">
        <v>297</v>
      </c>
    </row>
    <row r="100" spans="1:2">
      <c r="A100" s="25" t="s">
        <v>273</v>
      </c>
      <c r="B100" s="22" t="s">
        <v>297</v>
      </c>
    </row>
    <row r="101" spans="1:2">
      <c r="A101" s="25" t="s">
        <v>274</v>
      </c>
      <c r="B101" s="22" t="s">
        <v>297</v>
      </c>
    </row>
    <row r="102" spans="1:2">
      <c r="A102" s="25" t="s">
        <v>275</v>
      </c>
      <c r="B102" s="22" t="s">
        <v>297</v>
      </c>
    </row>
    <row r="103" spans="1:2">
      <c r="A103" s="25" t="s">
        <v>282</v>
      </c>
      <c r="B103" s="22" t="s">
        <v>297</v>
      </c>
    </row>
    <row r="104" spans="1:2">
      <c r="A104" s="25" t="s">
        <v>276</v>
      </c>
    </row>
    <row r="105" spans="1:2">
      <c r="A105" s="25" t="s">
        <v>277</v>
      </c>
      <c r="B105" s="22" t="s">
        <v>298</v>
      </c>
    </row>
    <row r="106" spans="1:2">
      <c r="A106" s="25" t="s">
        <v>278</v>
      </c>
      <c r="B106" s="22" t="s">
        <v>298</v>
      </c>
    </row>
    <row r="107" spans="1:2">
      <c r="A107" s="25" t="s">
        <v>279</v>
      </c>
      <c r="B107" s="22" t="s">
        <v>298</v>
      </c>
    </row>
    <row r="108" spans="1:2">
      <c r="A108" s="25" t="s">
        <v>280</v>
      </c>
      <c r="B108" s="22" t="s">
        <v>298</v>
      </c>
    </row>
    <row r="109" spans="1:2">
      <c r="A109" s="25" t="s">
        <v>281</v>
      </c>
      <c r="B109" s="22" t="s">
        <v>298</v>
      </c>
    </row>
    <row r="110" spans="1:2">
      <c r="A110" s="25" t="s">
        <v>283</v>
      </c>
    </row>
    <row r="111" spans="1:2">
      <c r="A111" s="25" t="s">
        <v>284</v>
      </c>
      <c r="B111" s="22" t="s">
        <v>297</v>
      </c>
    </row>
    <row r="112" spans="1:2">
      <c r="A112" s="25" t="s">
        <v>285</v>
      </c>
      <c r="B112" s="22" t="s">
        <v>297</v>
      </c>
    </row>
    <row r="113" spans="1:2">
      <c r="A113" s="25" t="s">
        <v>286</v>
      </c>
      <c r="B113" s="22" t="s">
        <v>297</v>
      </c>
    </row>
    <row r="114" spans="1:2">
      <c r="A114" s="25" t="s">
        <v>287</v>
      </c>
      <c r="B114" s="22" t="s">
        <v>297</v>
      </c>
    </row>
    <row r="115" spans="1:2">
      <c r="A115" s="25" t="s">
        <v>288</v>
      </c>
      <c r="B115" s="22" t="s">
        <v>297</v>
      </c>
    </row>
    <row r="116" spans="1:2">
      <c r="A116" s="25" t="s">
        <v>289</v>
      </c>
    </row>
    <row r="117" spans="1:2">
      <c r="A117" s="25" t="s">
        <v>290</v>
      </c>
      <c r="B117" s="22" t="s">
        <v>298</v>
      </c>
    </row>
    <row r="118" spans="1:2">
      <c r="A118" s="25" t="s">
        <v>291</v>
      </c>
      <c r="B118" s="22" t="s">
        <v>298</v>
      </c>
    </row>
    <row r="119" spans="1:2">
      <c r="A119" s="25" t="s">
        <v>292</v>
      </c>
      <c r="B119" s="22" t="s">
        <v>298</v>
      </c>
    </row>
    <row r="120" spans="1:2">
      <c r="A120" s="25" t="s">
        <v>293</v>
      </c>
      <c r="B120" s="22" t="s">
        <v>298</v>
      </c>
    </row>
    <row r="121" spans="1:2">
      <c r="A121" s="25" t="s">
        <v>294</v>
      </c>
      <c r="B121" s="22" t="s">
        <v>298</v>
      </c>
    </row>
    <row r="123" spans="1:2">
      <c r="A123" s="24" t="s">
        <v>306</v>
      </c>
    </row>
    <row r="124" spans="1:2">
      <c r="A124" s="25" t="s">
        <v>14</v>
      </c>
    </row>
    <row r="125" spans="1:2">
      <c r="A125" s="25" t="s">
        <v>15</v>
      </c>
    </row>
    <row r="126" spans="1:2">
      <c r="A126" s="25" t="s">
        <v>16</v>
      </c>
    </row>
    <row r="127" spans="1:2">
      <c r="A127" s="25" t="s">
        <v>307</v>
      </c>
      <c r="B127" s="22" t="s">
        <v>316</v>
      </c>
    </row>
    <row r="128" spans="1:2">
      <c r="A128" s="25" t="s">
        <v>308</v>
      </c>
      <c r="B128" s="22" t="s">
        <v>316</v>
      </c>
    </row>
    <row r="129" spans="1:2">
      <c r="A129" s="25" t="s">
        <v>309</v>
      </c>
      <c r="B129" s="22" t="s">
        <v>317</v>
      </c>
    </row>
    <row r="130" spans="1:2">
      <c r="A130" s="25" t="s">
        <v>310</v>
      </c>
      <c r="B130" s="22" t="s">
        <v>316</v>
      </c>
    </row>
    <row r="131" spans="1:2">
      <c r="A131" s="25" t="s">
        <v>311</v>
      </c>
      <c r="B131" s="22" t="s">
        <v>316</v>
      </c>
    </row>
    <row r="132" spans="1:2">
      <c r="A132" s="25" t="s">
        <v>312</v>
      </c>
      <c r="B132" s="22" t="s">
        <v>317</v>
      </c>
    </row>
    <row r="133" spans="1:2">
      <c r="A133" s="25" t="s">
        <v>313</v>
      </c>
      <c r="B133" s="22"/>
    </row>
    <row r="134" spans="1:2">
      <c r="A134" s="25" t="s">
        <v>314</v>
      </c>
      <c r="B134" s="22" t="s">
        <v>318</v>
      </c>
    </row>
    <row r="135" spans="1:2">
      <c r="A135" s="25" t="s">
        <v>315</v>
      </c>
      <c r="B135" s="22" t="s">
        <v>318</v>
      </c>
    </row>
    <row r="137" spans="1:2">
      <c r="A137" s="24" t="s">
        <v>319</v>
      </c>
    </row>
    <row r="138" spans="1:2">
      <c r="A138" s="25" t="s">
        <v>14</v>
      </c>
    </row>
    <row r="139" spans="1:2">
      <c r="A139" s="25" t="s">
        <v>15</v>
      </c>
    </row>
    <row r="140" spans="1:2">
      <c r="A140" s="25" t="s">
        <v>16</v>
      </c>
    </row>
    <row r="141" spans="1:2">
      <c r="A141" s="73" t="s">
        <v>345</v>
      </c>
      <c r="B141" s="22" t="s">
        <v>384</v>
      </c>
    </row>
    <row r="142" spans="1:2">
      <c r="A142" s="73" t="s">
        <v>346</v>
      </c>
      <c r="B142" s="22" t="s">
        <v>384</v>
      </c>
    </row>
    <row r="143" spans="1:2">
      <c r="A143" s="73" t="s">
        <v>347</v>
      </c>
      <c r="B143" s="22" t="s">
        <v>384</v>
      </c>
    </row>
    <row r="144" spans="1:2">
      <c r="A144" s="73" t="s">
        <v>348</v>
      </c>
      <c r="B144" s="22" t="s">
        <v>384</v>
      </c>
    </row>
    <row r="145" spans="1:2">
      <c r="A145" s="73" t="s">
        <v>349</v>
      </c>
      <c r="B145" s="22" t="s">
        <v>384</v>
      </c>
    </row>
    <row r="146" spans="1:2">
      <c r="A146" s="73" t="s">
        <v>350</v>
      </c>
      <c r="B146" s="22" t="s">
        <v>384</v>
      </c>
    </row>
    <row r="147" spans="1:2">
      <c r="A147" s="73" t="s">
        <v>351</v>
      </c>
      <c r="B147" s="22" t="s">
        <v>385</v>
      </c>
    </row>
    <row r="148" spans="1:2">
      <c r="A148" s="73" t="s">
        <v>352</v>
      </c>
      <c r="B148" s="22" t="s">
        <v>385</v>
      </c>
    </row>
    <row r="149" spans="1:2">
      <c r="A149" s="73" t="s">
        <v>353</v>
      </c>
      <c r="B149" s="22" t="s">
        <v>385</v>
      </c>
    </row>
    <row r="150" spans="1:2">
      <c r="A150" s="73" t="s">
        <v>362</v>
      </c>
      <c r="B150" s="22" t="s">
        <v>384</v>
      </c>
    </row>
    <row r="151" spans="1:2">
      <c r="A151" s="73" t="s">
        <v>354</v>
      </c>
      <c r="B151" s="22" t="s">
        <v>384</v>
      </c>
    </row>
    <row r="152" spans="1:2">
      <c r="A152" s="73" t="s">
        <v>355</v>
      </c>
      <c r="B152" s="22" t="s">
        <v>384</v>
      </c>
    </row>
    <row r="153" spans="1:2">
      <c r="A153" s="73" t="s">
        <v>356</v>
      </c>
      <c r="B153" s="22" t="s">
        <v>384</v>
      </c>
    </row>
    <row r="154" spans="1:2">
      <c r="A154" s="73" t="s">
        <v>357</v>
      </c>
      <c r="B154" s="22" t="s">
        <v>384</v>
      </c>
    </row>
    <row r="155" spans="1:2">
      <c r="A155" s="73" t="s">
        <v>358</v>
      </c>
      <c r="B155" s="22" t="s">
        <v>384</v>
      </c>
    </row>
    <row r="156" spans="1:2">
      <c r="A156" s="73" t="s">
        <v>359</v>
      </c>
      <c r="B156" s="22" t="s">
        <v>385</v>
      </c>
    </row>
    <row r="157" spans="1:2">
      <c r="A157" s="73" t="s">
        <v>360</v>
      </c>
      <c r="B157" s="22" t="s">
        <v>385</v>
      </c>
    </row>
    <row r="158" spans="1:2">
      <c r="A158" s="73" t="s">
        <v>361</v>
      </c>
      <c r="B158" s="22" t="s">
        <v>385</v>
      </c>
    </row>
    <row r="159" spans="1:2">
      <c r="A159" s="73" t="s">
        <v>363</v>
      </c>
      <c r="B159" s="22"/>
    </row>
    <row r="160" spans="1:2">
      <c r="A160" s="73" t="s">
        <v>364</v>
      </c>
      <c r="B160" s="22"/>
    </row>
    <row r="161" spans="1:2">
      <c r="A161" s="73" t="s">
        <v>365</v>
      </c>
      <c r="B161" s="22"/>
    </row>
    <row r="162" spans="1:2">
      <c r="A162" s="73" t="s">
        <v>366</v>
      </c>
      <c r="B162" s="22"/>
    </row>
    <row r="163" spans="1:2">
      <c r="A163" s="73" t="s">
        <v>367</v>
      </c>
      <c r="B163" s="22"/>
    </row>
    <row r="164" spans="1:2">
      <c r="A164" s="73" t="s">
        <v>368</v>
      </c>
      <c r="B164" s="22"/>
    </row>
    <row r="165" spans="1:2">
      <c r="A165" s="73" t="s">
        <v>369</v>
      </c>
      <c r="B165" s="22"/>
    </row>
    <row r="166" spans="1:2">
      <c r="A166" s="73" t="s">
        <v>370</v>
      </c>
      <c r="B166" s="22"/>
    </row>
    <row r="167" spans="1:2">
      <c r="A167" s="73" t="s">
        <v>371</v>
      </c>
      <c r="B167" s="22"/>
    </row>
    <row r="168" spans="1:2">
      <c r="A168" s="73" t="s">
        <v>372</v>
      </c>
      <c r="B168" s="22" t="s">
        <v>387</v>
      </c>
    </row>
    <row r="169" spans="1:2">
      <c r="A169" s="73" t="s">
        <v>373</v>
      </c>
      <c r="B169" s="22" t="s">
        <v>387</v>
      </c>
    </row>
    <row r="170" spans="1:2">
      <c r="A170" s="73" t="s">
        <v>374</v>
      </c>
      <c r="B170" s="22" t="s">
        <v>387</v>
      </c>
    </row>
    <row r="171" spans="1:2">
      <c r="A171" s="73" t="s">
        <v>375</v>
      </c>
      <c r="B171" s="22" t="s">
        <v>387</v>
      </c>
    </row>
    <row r="172" spans="1:2">
      <c r="A172" s="73" t="s">
        <v>376</v>
      </c>
      <c r="B172" s="22" t="s">
        <v>387</v>
      </c>
    </row>
    <row r="173" spans="1:2">
      <c r="A173" s="73" t="s">
        <v>377</v>
      </c>
      <c r="B173" s="22" t="s">
        <v>387</v>
      </c>
    </row>
    <row r="174" spans="1:2">
      <c r="A174" s="73" t="s">
        <v>378</v>
      </c>
      <c r="B174" s="22" t="s">
        <v>387</v>
      </c>
    </row>
    <row r="175" spans="1:2">
      <c r="A175" s="73" t="s">
        <v>379</v>
      </c>
      <c r="B175" s="22" t="s">
        <v>387</v>
      </c>
    </row>
    <row r="176" spans="1:2">
      <c r="A176" s="73" t="s">
        <v>380</v>
      </c>
      <c r="B176" s="22" t="s">
        <v>387</v>
      </c>
    </row>
    <row r="177" spans="1:2">
      <c r="A177" s="73" t="s">
        <v>381</v>
      </c>
      <c r="B177" s="22" t="s">
        <v>386</v>
      </c>
    </row>
    <row r="178" spans="1:2">
      <c r="A178" s="73" t="s">
        <v>382</v>
      </c>
      <c r="B178" s="22" t="s">
        <v>386</v>
      </c>
    </row>
    <row r="179" spans="1:2">
      <c r="A179" s="73" t="s">
        <v>383</v>
      </c>
      <c r="B179" s="22" t="s">
        <v>386</v>
      </c>
    </row>
    <row r="181" spans="1:2">
      <c r="A181" s="24" t="s">
        <v>391</v>
      </c>
    </row>
    <row r="182" spans="1:2">
      <c r="A182" s="25" t="s">
        <v>14</v>
      </c>
    </row>
    <row r="183" spans="1:2">
      <c r="A183" s="25" t="s">
        <v>15</v>
      </c>
    </row>
    <row r="184" spans="1:2">
      <c r="A184" s="25" t="s">
        <v>16</v>
      </c>
    </row>
    <row r="185" spans="1:2">
      <c r="A185" s="73" t="s">
        <v>392</v>
      </c>
    </row>
    <row r="186" spans="1:2">
      <c r="A186" s="73" t="s">
        <v>393</v>
      </c>
    </row>
    <row r="187" spans="1:2">
      <c r="A187" s="73" t="s">
        <v>394</v>
      </c>
    </row>
    <row r="188" spans="1:2">
      <c r="A188" s="73" t="s">
        <v>395</v>
      </c>
    </row>
    <row r="189" spans="1:2">
      <c r="A189" s="73" t="s">
        <v>396</v>
      </c>
      <c r="B189" s="22" t="s">
        <v>397</v>
      </c>
    </row>
    <row r="191" spans="1:2">
      <c r="A191" s="24" t="s">
        <v>1131</v>
      </c>
    </row>
    <row r="192" spans="1:2">
      <c r="A192" s="25" t="s">
        <v>1132</v>
      </c>
    </row>
    <row r="193" spans="1:1">
      <c r="A193" s="25" t="s">
        <v>1133</v>
      </c>
    </row>
    <row r="194" spans="1:1">
      <c r="A194" s="25" t="s">
        <v>1134</v>
      </c>
    </row>
    <row r="195" spans="1:1">
      <c r="A195" s="25" t="s">
        <v>1135</v>
      </c>
    </row>
    <row r="196" spans="1:1">
      <c r="A196" s="25" t="s">
        <v>1136</v>
      </c>
    </row>
    <row r="197" spans="1:1">
      <c r="A197" s="25" t="s">
        <v>1137</v>
      </c>
    </row>
    <row r="198" spans="1:1">
      <c r="A198" s="25" t="s">
        <v>1138</v>
      </c>
    </row>
    <row r="199" spans="1:1">
      <c r="A199" s="25" t="s">
        <v>1139</v>
      </c>
    </row>
    <row r="200" spans="1:1">
      <c r="A200" s="25" t="s">
        <v>1140</v>
      </c>
    </row>
    <row r="201" spans="1:1">
      <c r="A201" s="25" t="s">
        <v>1141</v>
      </c>
    </row>
    <row r="202" spans="1:1">
      <c r="A202" s="25" t="s">
        <v>1142</v>
      </c>
    </row>
    <row r="203" spans="1:1">
      <c r="A203" s="25" t="s">
        <v>1143</v>
      </c>
    </row>
    <row r="204" spans="1:1">
      <c r="A204" s="25" t="s">
        <v>1144</v>
      </c>
    </row>
    <row r="205" spans="1:1">
      <c r="A205" s="25" t="s">
        <v>1145</v>
      </c>
    </row>
    <row r="206" spans="1:1">
      <c r="A206" s="25" t="s">
        <v>1146</v>
      </c>
    </row>
    <row r="207" spans="1:1">
      <c r="A207" s="25" t="s">
        <v>1147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I6" sqref="I6"/>
    </sheetView>
  </sheetViews>
  <sheetFormatPr defaultColWidth="9.125" defaultRowHeight="16.5"/>
  <cols>
    <col min="1" max="3" width="9.125" style="4"/>
    <col min="4" max="4" width="11.625" style="4" customWidth="1"/>
    <col min="5" max="5" width="15.125" style="4" customWidth="1"/>
    <col min="6" max="6" width="10.375" style="4" customWidth="1"/>
    <col min="7" max="7" width="12.875" style="4" customWidth="1"/>
    <col min="8" max="16384" width="9.125" style="4"/>
  </cols>
  <sheetData>
    <row r="1" spans="1:6" s="9" customFormat="1" ht="29.25" thickBot="1">
      <c r="A1" s="9" t="s">
        <v>1</v>
      </c>
      <c r="B1" s="9" t="s">
        <v>2</v>
      </c>
      <c r="C1" s="9" t="s">
        <v>3</v>
      </c>
      <c r="D1" s="9" t="s">
        <v>8</v>
      </c>
      <c r="E1" s="9" t="s">
        <v>9</v>
      </c>
      <c r="F1" s="9" t="s">
        <v>10</v>
      </c>
    </row>
    <row r="2" spans="1:6" ht="17.25">
      <c r="A2" s="4">
        <v>2100</v>
      </c>
      <c r="B2" s="5" t="s">
        <v>6</v>
      </c>
      <c r="C2" s="4" t="s">
        <v>4</v>
      </c>
      <c r="D2" s="28">
        <v>0.44063324538258575</v>
      </c>
      <c r="E2" s="28">
        <v>1.031328839044372</v>
      </c>
      <c r="F2" s="29">
        <v>0.60113813430054142</v>
      </c>
    </row>
    <row r="3" spans="1:6" ht="17.25">
      <c r="A3" s="4">
        <v>2103</v>
      </c>
      <c r="B3" s="5" t="s">
        <v>7</v>
      </c>
      <c r="C3" s="4" t="s">
        <v>5</v>
      </c>
      <c r="D3" s="28">
        <v>0.42857142857142855</v>
      </c>
      <c r="E3" s="28">
        <v>1.0030974251440983</v>
      </c>
      <c r="F3" s="30">
        <v>1.5133937217570297</v>
      </c>
    </row>
    <row r="4" spans="1:6" ht="17.25">
      <c r="A4" s="4">
        <v>2104</v>
      </c>
      <c r="B4" s="5" t="s">
        <v>7</v>
      </c>
      <c r="C4" s="4" t="s">
        <v>5</v>
      </c>
      <c r="D4" s="28">
        <v>0.44960686204431738</v>
      </c>
      <c r="E4" s="28">
        <v>1.0523321331688027</v>
      </c>
      <c r="F4" s="30">
        <v>2.4733474682152878</v>
      </c>
    </row>
    <row r="5" spans="1:6" ht="17.25">
      <c r="A5" s="4">
        <v>2105</v>
      </c>
      <c r="B5" s="5" t="s">
        <v>7</v>
      </c>
      <c r="C5" s="4" t="s">
        <v>4</v>
      </c>
      <c r="D5" s="28">
        <v>0.41872197309417042</v>
      </c>
      <c r="E5" s="28">
        <v>0.98004417714471048</v>
      </c>
      <c r="F5" s="29">
        <v>0.29986096099613335</v>
      </c>
    </row>
    <row r="6" spans="1:6" ht="17.25">
      <c r="A6" s="4">
        <v>2106</v>
      </c>
      <c r="B6" s="5" t="s">
        <v>7</v>
      </c>
      <c r="C6" s="4" t="s">
        <v>4</v>
      </c>
      <c r="D6" s="28">
        <v>0.40063091482649843</v>
      </c>
      <c r="E6" s="28">
        <v>0.93770095788969865</v>
      </c>
      <c r="F6" s="29">
        <v>0.45969077118430657</v>
      </c>
    </row>
    <row r="7" spans="1:6" ht="17.25">
      <c r="A7" s="4">
        <v>2108</v>
      </c>
      <c r="B7" s="5" t="s">
        <v>6</v>
      </c>
      <c r="C7" s="4" t="s">
        <v>4</v>
      </c>
      <c r="D7" s="28">
        <v>0.43428063943161632</v>
      </c>
      <c r="E7" s="28">
        <v>1.0164601794755028</v>
      </c>
      <c r="F7" s="29">
        <v>0.31893834632069629</v>
      </c>
    </row>
    <row r="8" spans="1:6" ht="17.25">
      <c r="A8" s="4">
        <v>2109</v>
      </c>
      <c r="B8" s="5" t="s">
        <v>6</v>
      </c>
      <c r="C8" s="4" t="s">
        <v>4</v>
      </c>
      <c r="D8" s="28">
        <v>0.44505494505494503</v>
      </c>
      <c r="E8" s="28">
        <v>1.0416780953419482</v>
      </c>
      <c r="F8" s="30">
        <v>2.6030789328247073</v>
      </c>
    </row>
    <row r="9" spans="1:6" ht="17.25">
      <c r="A9" s="4">
        <v>2110</v>
      </c>
      <c r="B9" s="5" t="s">
        <v>6</v>
      </c>
      <c r="C9" s="4" t="s">
        <v>5</v>
      </c>
      <c r="D9" s="28">
        <v>0.47131147540983609</v>
      </c>
      <c r="E9" s="28">
        <v>1.1031330973237694</v>
      </c>
      <c r="F9" s="28">
        <v>1.6830197025496911</v>
      </c>
    </row>
    <row r="10" spans="1:6" ht="17.25">
      <c r="A10" s="4">
        <v>2115</v>
      </c>
      <c r="B10" s="5" t="s">
        <v>6</v>
      </c>
      <c r="C10" s="4" t="s">
        <v>5</v>
      </c>
      <c r="D10" s="28">
        <v>0.43362445414847162</v>
      </c>
      <c r="E10" s="28">
        <v>1.0149243380169763</v>
      </c>
      <c r="F10" s="28" t="s">
        <v>11</v>
      </c>
    </row>
    <row r="11" spans="1:6" ht="17.25">
      <c r="A11" s="4">
        <v>2116</v>
      </c>
      <c r="B11" s="5" t="s">
        <v>6</v>
      </c>
      <c r="C11" s="4" t="s">
        <v>4</v>
      </c>
      <c r="D11" s="28">
        <v>0.41955017301038061</v>
      </c>
      <c r="E11" s="28">
        <v>0.98198262928610547</v>
      </c>
      <c r="F11" s="29">
        <v>0.80716474244836833</v>
      </c>
    </row>
    <row r="12" spans="1:6" ht="17.25">
      <c r="A12" s="4">
        <v>2118</v>
      </c>
      <c r="B12" s="5" t="s">
        <v>6</v>
      </c>
      <c r="C12" s="4" t="s">
        <v>4</v>
      </c>
      <c r="D12" s="28">
        <v>0.38535031847133761</v>
      </c>
      <c r="E12" s="28">
        <v>0.90193579521979972</v>
      </c>
      <c r="F12" s="28">
        <v>1.6719258275680839</v>
      </c>
    </row>
    <row r="13" spans="1:6" ht="17.25">
      <c r="A13" s="4">
        <v>2129</v>
      </c>
      <c r="B13" s="5" t="s">
        <v>6</v>
      </c>
      <c r="C13" s="4" t="s">
        <v>5</v>
      </c>
      <c r="D13" s="28">
        <v>0.4317528735632184</v>
      </c>
      <c r="E13" s="28">
        <v>1.0105437901296028</v>
      </c>
      <c r="F13" s="28">
        <v>1.7914937356067919</v>
      </c>
    </row>
    <row r="14" spans="1:6" ht="17.25">
      <c r="A14" s="4">
        <v>2131</v>
      </c>
      <c r="B14" s="5" t="s">
        <v>6</v>
      </c>
      <c r="C14" s="4" t="s">
        <v>5</v>
      </c>
      <c r="D14" s="28">
        <v>0.43873179091688091</v>
      </c>
      <c r="E14" s="28">
        <v>1.0268783695276917</v>
      </c>
      <c r="F14" s="28">
        <v>1.5393002902240931</v>
      </c>
    </row>
    <row r="15" spans="1:6" ht="17.25">
      <c r="A15" s="4">
        <v>2132</v>
      </c>
      <c r="B15" s="5" t="s">
        <v>6</v>
      </c>
      <c r="C15" s="4" t="s">
        <v>4</v>
      </c>
      <c r="D15" s="28">
        <v>0.41772151898734178</v>
      </c>
      <c r="E15" s="28">
        <v>0.97770255362146297</v>
      </c>
      <c r="F15" s="28">
        <v>0.79359539362349552</v>
      </c>
    </row>
    <row r="16" spans="1:6" ht="17.25">
      <c r="A16" s="4">
        <v>2133</v>
      </c>
      <c r="B16" s="5" t="s">
        <v>6</v>
      </c>
      <c r="C16" s="4" t="s">
        <v>5</v>
      </c>
      <c r="D16" s="28">
        <v>0.41338383838383841</v>
      </c>
      <c r="E16" s="28">
        <v>0.96754994905102898</v>
      </c>
      <c r="F16" s="28">
        <v>0.65331172079231681</v>
      </c>
    </row>
    <row r="17" spans="1:6" ht="17.25">
      <c r="A17" s="4">
        <v>2134</v>
      </c>
      <c r="B17" s="5" t="s">
        <v>6</v>
      </c>
      <c r="C17" s="4" t="s">
        <v>4</v>
      </c>
      <c r="D17" s="28">
        <v>0.48336153412295546</v>
      </c>
      <c r="E17" s="28">
        <v>1.1313369906823549</v>
      </c>
      <c r="F17" s="28">
        <v>0.78987380742038427</v>
      </c>
    </row>
    <row r="18" spans="1:6" ht="17.25">
      <c r="A18" s="4">
        <v>2136</v>
      </c>
      <c r="B18" s="5" t="s">
        <v>7</v>
      </c>
      <c r="C18" s="4" t="s">
        <v>4</v>
      </c>
      <c r="D18" s="28">
        <v>0.40837411636759108</v>
      </c>
      <c r="E18" s="28">
        <v>0.95582439078892967</v>
      </c>
      <c r="F18" s="28">
        <v>0.52438529128944711</v>
      </c>
    </row>
    <row r="19" spans="1:6" ht="17.25">
      <c r="A19" s="4">
        <v>2137</v>
      </c>
      <c r="B19" s="5" t="s">
        <v>7</v>
      </c>
      <c r="C19" s="4" t="s">
        <v>5</v>
      </c>
      <c r="D19" s="28">
        <v>0.42952460383653046</v>
      </c>
      <c r="E19" s="28">
        <v>1.0053283896704128</v>
      </c>
      <c r="F19" s="28">
        <v>0.42577706627023604</v>
      </c>
    </row>
    <row r="20" spans="1:6" ht="17.25">
      <c r="A20" s="4">
        <v>2138</v>
      </c>
      <c r="B20" s="5" t="s">
        <v>7</v>
      </c>
      <c r="C20" s="4" t="s">
        <v>4</v>
      </c>
      <c r="D20" s="28">
        <v>0.44604927782497877</v>
      </c>
      <c r="E20" s="28">
        <v>1.0440053915051151</v>
      </c>
      <c r="F20" s="29">
        <v>0.33095774034159742</v>
      </c>
    </row>
    <row r="21" spans="1:6" ht="17.25">
      <c r="A21" s="4">
        <v>2139</v>
      </c>
      <c r="B21" s="5" t="s">
        <v>7</v>
      </c>
      <c r="C21" s="4" t="s">
        <v>5</v>
      </c>
      <c r="D21" s="28">
        <v>0.42170542635658914</v>
      </c>
      <c r="E21" s="28">
        <f>'[1]Transcript 06302021'!N10/'[1]Transcript 06302021'!$M$14</f>
        <v>0.98702713047770707</v>
      </c>
      <c r="F21" s="30">
        <v>0.18044423867706375</v>
      </c>
    </row>
  </sheetData>
  <conditionalFormatting sqref="F2">
    <cfRule type="duplicateValues" dxfId="15" priority="12"/>
    <cfRule type="duplicateValues" dxfId="14" priority="13"/>
    <cfRule type="duplicateValues" dxfId="13" priority="14"/>
  </conditionalFormatting>
  <conditionalFormatting sqref="F5:F6">
    <cfRule type="duplicateValues" dxfId="12" priority="9"/>
    <cfRule type="duplicateValues" dxfId="11" priority="10"/>
    <cfRule type="duplicateValues" dxfId="10" priority="11"/>
  </conditionalFormatting>
  <conditionalFormatting sqref="F7">
    <cfRule type="duplicateValues" dxfId="9" priority="6"/>
    <cfRule type="duplicateValues" dxfId="8" priority="7"/>
    <cfRule type="duplicateValues" dxfId="7" priority="8"/>
  </conditionalFormatting>
  <conditionalFormatting sqref="F11">
    <cfRule type="duplicateValues" dxfId="6" priority="3"/>
    <cfRule type="duplicateValues" dxfId="5" priority="4"/>
    <cfRule type="duplicateValues" dxfId="4" priority="5"/>
  </conditionalFormatting>
  <conditionalFormatting sqref="F20">
    <cfRule type="duplicateValues" dxfId="3" priority="1"/>
    <cfRule type="duplicateValues" dxfId="2" priority="2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0"/>
  <sheetViews>
    <sheetView workbookViewId="0">
      <selection activeCell="G79" sqref="G79"/>
    </sheetView>
  </sheetViews>
  <sheetFormatPr defaultColWidth="9.125" defaultRowHeight="16.5"/>
  <cols>
    <col min="1" max="2" width="9.125" style="14"/>
    <col min="3" max="3" width="9.125" style="4"/>
    <col min="4" max="4" width="14.125" style="14" customWidth="1"/>
    <col min="5" max="5" width="15.75" style="14" customWidth="1"/>
    <col min="6" max="6" width="13.125" style="14" customWidth="1"/>
    <col min="7" max="16384" width="9.125" style="11"/>
  </cols>
  <sheetData>
    <row r="1" spans="1:14" s="26" customFormat="1" ht="15" thickBot="1">
      <c r="A1" s="21" t="s">
        <v>1</v>
      </c>
      <c r="B1" s="9" t="s">
        <v>2</v>
      </c>
      <c r="C1" s="9" t="s">
        <v>3</v>
      </c>
      <c r="D1" s="21" t="s">
        <v>20</v>
      </c>
      <c r="E1" s="21" t="s">
        <v>21</v>
      </c>
      <c r="F1" s="21" t="s">
        <v>80</v>
      </c>
      <c r="J1" s="26" t="s">
        <v>1</v>
      </c>
      <c r="K1" s="26" t="s">
        <v>2</v>
      </c>
      <c r="L1" s="26" t="s">
        <v>3</v>
      </c>
      <c r="M1" s="26" t="s">
        <v>22</v>
      </c>
      <c r="N1" s="26" t="s">
        <v>81</v>
      </c>
    </row>
    <row r="2" spans="1:14">
      <c r="A2" s="14">
        <v>2242</v>
      </c>
      <c r="B2" s="16" t="s">
        <v>38</v>
      </c>
      <c r="C2" s="4" t="s">
        <v>4</v>
      </c>
      <c r="D2" s="14">
        <v>22.8</v>
      </c>
      <c r="E2" s="14">
        <v>17</v>
      </c>
      <c r="F2" s="14">
        <v>57</v>
      </c>
      <c r="J2" s="11">
        <v>2103</v>
      </c>
      <c r="K2" s="11" t="s">
        <v>7</v>
      </c>
      <c r="L2" s="11" t="s">
        <v>5</v>
      </c>
      <c r="M2" s="11">
        <v>54</v>
      </c>
      <c r="N2" s="11">
        <v>0</v>
      </c>
    </row>
    <row r="3" spans="1:14">
      <c r="A3" s="14">
        <v>2243</v>
      </c>
      <c r="B3" s="16" t="s">
        <v>38</v>
      </c>
      <c r="C3" s="4" t="s">
        <v>5</v>
      </c>
      <c r="D3" s="14">
        <v>19.5</v>
      </c>
      <c r="E3" s="14">
        <v>15.8</v>
      </c>
      <c r="F3" s="14">
        <v>57</v>
      </c>
      <c r="J3" s="11">
        <v>2104</v>
      </c>
      <c r="K3" s="11" t="s">
        <v>7</v>
      </c>
      <c r="L3" s="11" t="s">
        <v>5</v>
      </c>
      <c r="M3" s="11">
        <v>54</v>
      </c>
      <c r="N3" s="11">
        <v>0</v>
      </c>
    </row>
    <row r="4" spans="1:14">
      <c r="A4" s="14">
        <v>2244</v>
      </c>
      <c r="B4" s="16" t="s">
        <v>38</v>
      </c>
      <c r="C4" s="4" t="s">
        <v>5</v>
      </c>
      <c r="D4" s="14">
        <v>20.100000000000001</v>
      </c>
      <c r="E4" s="14">
        <v>16.399999999999999</v>
      </c>
      <c r="F4" s="14">
        <v>57</v>
      </c>
      <c r="J4" s="11">
        <v>2137</v>
      </c>
      <c r="K4" s="11" t="s">
        <v>7</v>
      </c>
      <c r="L4" s="11" t="s">
        <v>5</v>
      </c>
      <c r="M4" s="11">
        <v>52</v>
      </c>
      <c r="N4" s="11">
        <v>0</v>
      </c>
    </row>
    <row r="5" spans="1:14">
      <c r="A5" s="14">
        <v>2245</v>
      </c>
      <c r="B5" s="16" t="s">
        <v>38</v>
      </c>
      <c r="C5" s="4" t="s">
        <v>5</v>
      </c>
      <c r="D5" s="14">
        <v>22</v>
      </c>
      <c r="E5" s="14">
        <v>16.600000000000001</v>
      </c>
      <c r="F5" s="14">
        <v>57</v>
      </c>
      <c r="J5" s="11">
        <v>2139</v>
      </c>
      <c r="K5" s="11" t="s">
        <v>7</v>
      </c>
      <c r="L5" s="11" t="s">
        <v>5</v>
      </c>
      <c r="M5" s="11">
        <v>52</v>
      </c>
      <c r="N5" s="11">
        <v>0</v>
      </c>
    </row>
    <row r="6" spans="1:14">
      <c r="A6" s="14">
        <v>2250</v>
      </c>
      <c r="B6" s="16" t="s">
        <v>38</v>
      </c>
      <c r="C6" s="4" t="s">
        <v>4</v>
      </c>
      <c r="D6" s="14">
        <v>23.8</v>
      </c>
      <c r="E6" s="14">
        <v>17.100000000000001</v>
      </c>
      <c r="F6" s="14">
        <v>57</v>
      </c>
      <c r="J6" s="11">
        <v>2253</v>
      </c>
      <c r="K6" s="11" t="s">
        <v>7</v>
      </c>
      <c r="L6" s="11" t="s">
        <v>5</v>
      </c>
      <c r="M6" s="11">
        <v>57</v>
      </c>
      <c r="N6" s="11">
        <v>0</v>
      </c>
    </row>
    <row r="7" spans="1:14">
      <c r="A7" s="14">
        <v>2251</v>
      </c>
      <c r="B7" s="16" t="s">
        <v>38</v>
      </c>
      <c r="C7" s="4" t="s">
        <v>5</v>
      </c>
      <c r="D7" s="14">
        <v>20.399999999999999</v>
      </c>
      <c r="E7" s="14">
        <v>16.100000000000001</v>
      </c>
      <c r="F7" s="14">
        <v>57</v>
      </c>
      <c r="J7" s="11">
        <v>2258</v>
      </c>
      <c r="K7" s="11" t="s">
        <v>7</v>
      </c>
      <c r="L7" s="11" t="s">
        <v>5</v>
      </c>
      <c r="M7" s="11">
        <v>57</v>
      </c>
      <c r="N7" s="11">
        <v>0</v>
      </c>
    </row>
    <row r="8" spans="1:14">
      <c r="A8" s="14">
        <v>2252</v>
      </c>
      <c r="B8" s="16" t="s">
        <v>23</v>
      </c>
      <c r="C8" s="4" t="s">
        <v>4</v>
      </c>
      <c r="D8" s="14">
        <v>19</v>
      </c>
      <c r="E8" s="14">
        <v>15.6</v>
      </c>
      <c r="F8" s="14">
        <v>57</v>
      </c>
      <c r="J8" s="11">
        <v>3383</v>
      </c>
      <c r="K8" s="11" t="s">
        <v>7</v>
      </c>
      <c r="L8" s="11" t="s">
        <v>5</v>
      </c>
      <c r="M8" s="11">
        <v>142</v>
      </c>
      <c r="N8" s="11">
        <v>0</v>
      </c>
    </row>
    <row r="9" spans="1:14">
      <c r="A9" s="14">
        <v>2253</v>
      </c>
      <c r="B9" s="16" t="s">
        <v>23</v>
      </c>
      <c r="C9" s="4" t="s">
        <v>5</v>
      </c>
      <c r="D9" s="14">
        <v>16.100000000000001</v>
      </c>
      <c r="E9" s="14">
        <v>15.2</v>
      </c>
      <c r="F9" s="14">
        <v>57</v>
      </c>
      <c r="J9" s="11">
        <v>3411</v>
      </c>
      <c r="K9" s="11" t="s">
        <v>7</v>
      </c>
      <c r="L9" s="11" t="s">
        <v>5</v>
      </c>
      <c r="M9" s="11">
        <v>129</v>
      </c>
      <c r="N9" s="11">
        <v>0</v>
      </c>
    </row>
    <row r="10" spans="1:14">
      <c r="A10" s="14">
        <v>2258</v>
      </c>
      <c r="B10" s="16" t="s">
        <v>23</v>
      </c>
      <c r="C10" s="4" t="s">
        <v>5</v>
      </c>
      <c r="D10" s="14">
        <v>17.600000000000001</v>
      </c>
      <c r="E10" s="14">
        <v>15.6</v>
      </c>
      <c r="F10" s="14">
        <v>57</v>
      </c>
      <c r="J10" s="11">
        <v>3413</v>
      </c>
      <c r="K10" s="11" t="s">
        <v>7</v>
      </c>
      <c r="L10" s="11" t="s">
        <v>5</v>
      </c>
      <c r="M10" s="11">
        <v>129</v>
      </c>
      <c r="N10" s="11">
        <v>0</v>
      </c>
    </row>
    <row r="11" spans="1:14">
      <c r="A11" s="14">
        <v>2259</v>
      </c>
      <c r="B11" s="16" t="s">
        <v>23</v>
      </c>
      <c r="C11" s="4" t="s">
        <v>4</v>
      </c>
      <c r="D11" s="14">
        <v>19.3</v>
      </c>
      <c r="E11" s="14">
        <v>16</v>
      </c>
      <c r="F11" s="14">
        <v>57</v>
      </c>
      <c r="J11" s="11">
        <v>3448</v>
      </c>
      <c r="K11" s="11" t="s">
        <v>7</v>
      </c>
      <c r="L11" s="11" t="s">
        <v>5</v>
      </c>
      <c r="M11" s="11">
        <v>134</v>
      </c>
      <c r="N11" s="11">
        <v>0</v>
      </c>
    </row>
    <row r="12" spans="1:14">
      <c r="A12" s="15">
        <v>3378</v>
      </c>
      <c r="B12" s="16" t="s">
        <v>38</v>
      </c>
      <c r="C12" s="4" t="s">
        <v>5</v>
      </c>
      <c r="D12" s="14">
        <v>27.9</v>
      </c>
      <c r="E12" s="14">
        <v>17.3</v>
      </c>
      <c r="F12" s="14">
        <v>115</v>
      </c>
      <c r="J12" s="11">
        <v>3449</v>
      </c>
      <c r="K12" s="11" t="s">
        <v>7</v>
      </c>
      <c r="L12" s="11" t="s">
        <v>5</v>
      </c>
      <c r="M12" s="11">
        <v>148</v>
      </c>
      <c r="N12" s="11">
        <v>0</v>
      </c>
    </row>
    <row r="13" spans="1:14">
      <c r="A13" s="15">
        <v>3380</v>
      </c>
      <c r="B13" s="16" t="s">
        <v>38</v>
      </c>
      <c r="C13" s="4" t="s">
        <v>4</v>
      </c>
      <c r="D13" s="14">
        <v>29.2</v>
      </c>
      <c r="E13" s="14">
        <v>18</v>
      </c>
      <c r="F13" s="14">
        <v>115</v>
      </c>
      <c r="J13" s="11">
        <v>3450</v>
      </c>
      <c r="K13" s="11" t="s">
        <v>7</v>
      </c>
      <c r="L13" s="11" t="s">
        <v>5</v>
      </c>
      <c r="M13" s="11">
        <v>134</v>
      </c>
      <c r="N13" s="11">
        <v>0</v>
      </c>
    </row>
    <row r="14" spans="1:14">
      <c r="A14" s="15">
        <v>3381</v>
      </c>
      <c r="B14" s="16" t="s">
        <v>38</v>
      </c>
      <c r="C14" s="4" t="s">
        <v>4</v>
      </c>
      <c r="D14" s="14">
        <v>29.7</v>
      </c>
      <c r="E14" s="14">
        <v>17.8</v>
      </c>
      <c r="F14" s="14">
        <v>115</v>
      </c>
      <c r="J14" s="11">
        <v>3451</v>
      </c>
      <c r="K14" s="11" t="s">
        <v>7</v>
      </c>
      <c r="L14" s="11" t="s">
        <v>5</v>
      </c>
      <c r="M14" s="11">
        <v>117</v>
      </c>
      <c r="N14" s="11">
        <v>1</v>
      </c>
    </row>
    <row r="15" spans="1:14">
      <c r="A15" s="15">
        <v>3382</v>
      </c>
      <c r="B15" s="16" t="s">
        <v>23</v>
      </c>
      <c r="C15" s="4" t="s">
        <v>4</v>
      </c>
      <c r="D15" s="14">
        <v>25.5</v>
      </c>
      <c r="E15" s="14">
        <v>17.100000000000001</v>
      </c>
      <c r="F15" s="14">
        <v>116</v>
      </c>
      <c r="J15" s="11">
        <v>5756</v>
      </c>
      <c r="K15" s="11" t="s">
        <v>7</v>
      </c>
      <c r="L15" s="11" t="s">
        <v>5</v>
      </c>
      <c r="M15" s="11">
        <v>119</v>
      </c>
      <c r="N15" s="11">
        <v>0</v>
      </c>
    </row>
    <row r="16" spans="1:14">
      <c r="A16" s="15">
        <v>3383</v>
      </c>
      <c r="B16" s="16" t="s">
        <v>23</v>
      </c>
      <c r="C16" s="4" t="s">
        <v>5</v>
      </c>
      <c r="D16" s="14">
        <v>20.9</v>
      </c>
      <c r="E16" s="14">
        <v>16</v>
      </c>
      <c r="F16" s="14">
        <v>116</v>
      </c>
      <c r="J16" s="11">
        <v>5910</v>
      </c>
      <c r="K16" s="11" t="s">
        <v>7</v>
      </c>
      <c r="L16" s="11" t="s">
        <v>5</v>
      </c>
      <c r="M16" s="11">
        <v>108</v>
      </c>
      <c r="N16" s="11">
        <v>0</v>
      </c>
    </row>
    <row r="17" spans="1:14">
      <c r="A17" s="15">
        <v>3384</v>
      </c>
      <c r="B17" s="16" t="s">
        <v>38</v>
      </c>
      <c r="C17" s="4" t="s">
        <v>4</v>
      </c>
      <c r="D17" s="14">
        <v>29.7</v>
      </c>
      <c r="E17" s="14">
        <v>16.899999999999999</v>
      </c>
      <c r="F17" s="14">
        <v>115</v>
      </c>
      <c r="J17" s="11">
        <v>6005</v>
      </c>
      <c r="K17" s="11" t="s">
        <v>7</v>
      </c>
      <c r="L17" s="11" t="s">
        <v>5</v>
      </c>
      <c r="M17" s="11">
        <v>101</v>
      </c>
      <c r="N17" s="11">
        <v>0</v>
      </c>
    </row>
    <row r="18" spans="1:14">
      <c r="A18" s="15">
        <v>3385</v>
      </c>
      <c r="B18" s="16" t="s">
        <v>38</v>
      </c>
      <c r="C18" s="4" t="s">
        <v>4</v>
      </c>
      <c r="D18" s="14">
        <v>32.799999999999997</v>
      </c>
      <c r="E18" s="14">
        <v>17.5</v>
      </c>
      <c r="F18" s="14">
        <v>115</v>
      </c>
      <c r="J18" s="11">
        <v>6102</v>
      </c>
      <c r="K18" s="11" t="s">
        <v>7</v>
      </c>
      <c r="L18" s="11" t="s">
        <v>5</v>
      </c>
      <c r="M18" s="11">
        <v>90</v>
      </c>
      <c r="N18" s="11">
        <v>0</v>
      </c>
    </row>
    <row r="19" spans="1:14">
      <c r="A19" s="15">
        <v>3386</v>
      </c>
      <c r="B19" s="16" t="s">
        <v>38</v>
      </c>
      <c r="C19" s="4" t="s">
        <v>4</v>
      </c>
      <c r="D19" s="14">
        <v>31.6</v>
      </c>
      <c r="E19" s="14">
        <v>17.7</v>
      </c>
      <c r="F19" s="14">
        <v>115</v>
      </c>
      <c r="J19" s="11">
        <v>6104</v>
      </c>
      <c r="K19" s="11" t="s">
        <v>7</v>
      </c>
      <c r="L19" s="11" t="s">
        <v>5</v>
      </c>
      <c r="M19" s="11">
        <v>90</v>
      </c>
      <c r="N19" s="11">
        <v>0</v>
      </c>
    </row>
    <row r="20" spans="1:14">
      <c r="A20" s="15">
        <v>3387</v>
      </c>
      <c r="B20" s="16" t="s">
        <v>23</v>
      </c>
      <c r="C20" s="4" t="s">
        <v>4</v>
      </c>
      <c r="D20" s="14">
        <v>23</v>
      </c>
      <c r="E20" s="14">
        <v>16.399999999999999</v>
      </c>
      <c r="F20" s="14">
        <v>116</v>
      </c>
      <c r="J20" s="11">
        <v>6105</v>
      </c>
      <c r="K20" s="11" t="s">
        <v>7</v>
      </c>
      <c r="L20" s="11" t="s">
        <v>5</v>
      </c>
      <c r="M20" s="11">
        <v>90</v>
      </c>
      <c r="N20" s="11">
        <v>0</v>
      </c>
    </row>
    <row r="21" spans="1:14">
      <c r="A21" s="15">
        <v>3405</v>
      </c>
      <c r="B21" s="16" t="s">
        <v>38</v>
      </c>
      <c r="C21" s="4" t="s">
        <v>5</v>
      </c>
      <c r="D21" s="14">
        <v>25.9</v>
      </c>
      <c r="E21" s="14">
        <v>16.899999999999999</v>
      </c>
      <c r="F21" s="14">
        <v>107</v>
      </c>
      <c r="J21" s="11">
        <v>6158</v>
      </c>
      <c r="K21" s="11" t="s">
        <v>82</v>
      </c>
      <c r="L21" s="11" t="s">
        <v>5</v>
      </c>
      <c r="M21" s="11">
        <v>104</v>
      </c>
      <c r="N21" s="11">
        <v>0</v>
      </c>
    </row>
    <row r="22" spans="1:14">
      <c r="A22" s="15">
        <v>3406</v>
      </c>
      <c r="B22" s="16" t="s">
        <v>38</v>
      </c>
      <c r="C22" s="4" t="s">
        <v>4</v>
      </c>
      <c r="D22" s="14">
        <v>28.6</v>
      </c>
      <c r="E22" s="14">
        <v>17.3</v>
      </c>
      <c r="F22" s="14">
        <v>107</v>
      </c>
      <c r="J22" s="11">
        <v>6159</v>
      </c>
      <c r="K22" s="11" t="s">
        <v>82</v>
      </c>
      <c r="L22" s="11" t="s">
        <v>5</v>
      </c>
      <c r="M22" s="11">
        <v>104</v>
      </c>
      <c r="N22" s="11">
        <v>0</v>
      </c>
    </row>
    <row r="23" spans="1:14">
      <c r="A23" s="15">
        <v>3407</v>
      </c>
      <c r="B23" s="16" t="s">
        <v>38</v>
      </c>
      <c r="C23" s="4" t="s">
        <v>4</v>
      </c>
      <c r="D23" s="14">
        <v>26.6</v>
      </c>
      <c r="E23" s="14">
        <v>17</v>
      </c>
      <c r="F23" s="14">
        <v>107</v>
      </c>
      <c r="J23" s="11">
        <v>6189</v>
      </c>
      <c r="K23" s="11" t="s">
        <v>82</v>
      </c>
      <c r="L23" s="11" t="s">
        <v>5</v>
      </c>
      <c r="M23" s="11">
        <v>99</v>
      </c>
      <c r="N23" s="11">
        <v>0</v>
      </c>
    </row>
    <row r="24" spans="1:14">
      <c r="A24" s="15">
        <v>3408</v>
      </c>
      <c r="B24" s="16" t="s">
        <v>38</v>
      </c>
      <c r="C24" s="4" t="s">
        <v>5</v>
      </c>
      <c r="D24" s="14">
        <v>23.5</v>
      </c>
      <c r="E24" s="14">
        <v>16.3</v>
      </c>
      <c r="F24" s="14">
        <v>107</v>
      </c>
      <c r="J24" s="11">
        <v>6669</v>
      </c>
      <c r="K24" s="11" t="s">
        <v>82</v>
      </c>
      <c r="L24" s="11" t="s">
        <v>5</v>
      </c>
      <c r="M24" s="11">
        <v>101</v>
      </c>
      <c r="N24" s="11">
        <v>0</v>
      </c>
    </row>
    <row r="25" spans="1:14">
      <c r="A25" s="15">
        <v>3409</v>
      </c>
      <c r="B25" s="16" t="s">
        <v>38</v>
      </c>
      <c r="C25" s="4" t="s">
        <v>5</v>
      </c>
      <c r="D25" s="14">
        <v>21.5</v>
      </c>
      <c r="E25" s="14">
        <v>16.100000000000001</v>
      </c>
      <c r="F25" s="14">
        <v>107</v>
      </c>
      <c r="J25" s="11">
        <v>6671</v>
      </c>
      <c r="K25" s="11" t="s">
        <v>82</v>
      </c>
      <c r="L25" s="11" t="s">
        <v>5</v>
      </c>
      <c r="M25" s="11">
        <v>101</v>
      </c>
      <c r="N25" s="11">
        <v>0</v>
      </c>
    </row>
    <row r="26" spans="1:14">
      <c r="A26" s="15">
        <v>3410</v>
      </c>
      <c r="B26" s="16" t="s">
        <v>38</v>
      </c>
      <c r="C26" s="4" t="s">
        <v>4</v>
      </c>
      <c r="D26" s="14">
        <v>28.9</v>
      </c>
      <c r="E26" s="14">
        <v>17.2</v>
      </c>
      <c r="F26" s="14">
        <v>107</v>
      </c>
      <c r="J26" s="11">
        <v>6673</v>
      </c>
      <c r="K26" s="11" t="s">
        <v>82</v>
      </c>
      <c r="L26" s="11" t="s">
        <v>5</v>
      </c>
      <c r="M26" s="11">
        <v>110</v>
      </c>
      <c r="N26" s="11">
        <v>0</v>
      </c>
    </row>
    <row r="27" spans="1:14">
      <c r="A27" s="15">
        <v>3411</v>
      </c>
      <c r="B27" s="16" t="s">
        <v>23</v>
      </c>
      <c r="C27" s="4" t="s">
        <v>5</v>
      </c>
      <c r="D27" s="14">
        <v>18.7</v>
      </c>
      <c r="E27" s="14">
        <v>15.1</v>
      </c>
      <c r="F27" s="14">
        <v>108</v>
      </c>
      <c r="J27" s="11">
        <v>6687</v>
      </c>
      <c r="K27" s="11" t="s">
        <v>82</v>
      </c>
      <c r="L27" s="11" t="s">
        <v>5</v>
      </c>
      <c r="M27" s="11">
        <v>111</v>
      </c>
      <c r="N27" s="11">
        <v>0</v>
      </c>
    </row>
    <row r="28" spans="1:14">
      <c r="A28" s="15">
        <v>3412</v>
      </c>
      <c r="B28" s="16" t="s">
        <v>23</v>
      </c>
      <c r="C28" s="4" t="s">
        <v>4</v>
      </c>
      <c r="D28" s="14">
        <v>24.7</v>
      </c>
      <c r="E28" s="14">
        <v>17</v>
      </c>
      <c r="F28" s="14">
        <v>108</v>
      </c>
      <c r="J28" s="11">
        <v>6688</v>
      </c>
      <c r="K28" s="11" t="s">
        <v>82</v>
      </c>
      <c r="L28" s="11" t="s">
        <v>5</v>
      </c>
      <c r="M28" s="11">
        <v>111</v>
      </c>
      <c r="N28" s="11">
        <v>0</v>
      </c>
    </row>
    <row r="29" spans="1:14">
      <c r="A29" s="15">
        <v>3413</v>
      </c>
      <c r="B29" s="16" t="s">
        <v>23</v>
      </c>
      <c r="C29" s="4" t="s">
        <v>5</v>
      </c>
      <c r="D29" s="14">
        <v>19.399999999999999</v>
      </c>
      <c r="E29" s="14">
        <v>16.600000000000001</v>
      </c>
      <c r="F29" s="14">
        <v>108</v>
      </c>
      <c r="J29" s="11">
        <v>6699</v>
      </c>
      <c r="K29" s="11" t="s">
        <v>82</v>
      </c>
      <c r="L29" s="11" t="s">
        <v>5</v>
      </c>
      <c r="M29" s="11">
        <v>97</v>
      </c>
      <c r="N29" s="11">
        <v>0</v>
      </c>
    </row>
    <row r="30" spans="1:14">
      <c r="A30" s="15">
        <v>3436</v>
      </c>
      <c r="B30" s="16" t="s">
        <v>38</v>
      </c>
      <c r="C30" s="4" t="s">
        <v>4</v>
      </c>
      <c r="D30" s="14">
        <v>26.5</v>
      </c>
      <c r="E30" s="14">
        <v>17</v>
      </c>
      <c r="F30" s="14">
        <v>108</v>
      </c>
      <c r="J30" s="11">
        <v>6701</v>
      </c>
      <c r="K30" s="11" t="s">
        <v>82</v>
      </c>
      <c r="L30" s="11" t="s">
        <v>5</v>
      </c>
      <c r="M30" s="11">
        <v>97</v>
      </c>
      <c r="N30" s="11">
        <v>0</v>
      </c>
    </row>
    <row r="31" spans="1:14">
      <c r="A31" s="15">
        <v>3438</v>
      </c>
      <c r="B31" s="16" t="s">
        <v>23</v>
      </c>
      <c r="C31" s="4" t="s">
        <v>4</v>
      </c>
      <c r="D31" s="14">
        <v>19</v>
      </c>
      <c r="E31" s="14">
        <v>15.8</v>
      </c>
      <c r="F31" s="14">
        <v>109</v>
      </c>
      <c r="J31" s="11">
        <v>6703</v>
      </c>
      <c r="K31" s="11" t="s">
        <v>82</v>
      </c>
      <c r="L31" s="11" t="s">
        <v>5</v>
      </c>
      <c r="M31" s="11">
        <v>111</v>
      </c>
      <c r="N31" s="11">
        <v>0</v>
      </c>
    </row>
    <row r="32" spans="1:14">
      <c r="A32" s="15">
        <v>3439</v>
      </c>
      <c r="B32" s="16" t="s">
        <v>38</v>
      </c>
      <c r="C32" s="4" t="s">
        <v>4</v>
      </c>
      <c r="D32" s="14">
        <v>30.5</v>
      </c>
      <c r="E32" s="14">
        <v>18</v>
      </c>
      <c r="F32" s="14">
        <v>108</v>
      </c>
      <c r="J32" s="11">
        <v>6704</v>
      </c>
      <c r="K32" s="11" t="s">
        <v>82</v>
      </c>
      <c r="L32" s="11" t="s">
        <v>5</v>
      </c>
      <c r="M32" s="11">
        <v>111</v>
      </c>
      <c r="N32" s="11">
        <v>0</v>
      </c>
    </row>
    <row r="33" spans="1:14">
      <c r="A33" s="15">
        <v>3440</v>
      </c>
      <c r="B33" s="16" t="s">
        <v>38</v>
      </c>
      <c r="C33" s="4" t="s">
        <v>4</v>
      </c>
      <c r="D33" s="14">
        <v>30.6</v>
      </c>
      <c r="E33" s="14">
        <v>17.899999999999999</v>
      </c>
      <c r="F33" s="14">
        <v>108</v>
      </c>
      <c r="J33" s="11">
        <v>6714</v>
      </c>
      <c r="K33" s="11" t="s">
        <v>82</v>
      </c>
      <c r="L33" s="11" t="s">
        <v>5</v>
      </c>
      <c r="M33" s="11">
        <v>107</v>
      </c>
      <c r="N33" s="11">
        <v>0</v>
      </c>
    </row>
    <row r="34" spans="1:14">
      <c r="A34" s="15">
        <v>3441</v>
      </c>
      <c r="B34" s="16" t="s">
        <v>38</v>
      </c>
      <c r="C34" s="4" t="s">
        <v>5</v>
      </c>
      <c r="D34" s="14">
        <v>25.1</v>
      </c>
      <c r="E34" s="14">
        <v>15.8</v>
      </c>
      <c r="F34" s="14">
        <v>108</v>
      </c>
      <c r="J34" s="11">
        <v>6716</v>
      </c>
      <c r="K34" s="11" t="s">
        <v>82</v>
      </c>
      <c r="L34" s="11" t="s">
        <v>5</v>
      </c>
      <c r="M34" s="11">
        <v>111</v>
      </c>
      <c r="N34" s="11">
        <v>0</v>
      </c>
    </row>
    <row r="35" spans="1:14">
      <c r="A35" s="15">
        <v>3443</v>
      </c>
      <c r="B35" s="16" t="s">
        <v>23</v>
      </c>
      <c r="C35" s="4" t="s">
        <v>4</v>
      </c>
      <c r="D35" s="14">
        <v>23.8</v>
      </c>
      <c r="E35" s="14">
        <v>17.3</v>
      </c>
      <c r="F35" s="14">
        <v>109</v>
      </c>
      <c r="J35" s="11">
        <v>6717</v>
      </c>
      <c r="K35" s="11" t="s">
        <v>82</v>
      </c>
      <c r="L35" s="11" t="s">
        <v>5</v>
      </c>
      <c r="M35" s="11">
        <v>111</v>
      </c>
      <c r="N35" s="11">
        <v>0</v>
      </c>
    </row>
    <row r="36" spans="1:14">
      <c r="A36" s="15">
        <v>3444</v>
      </c>
      <c r="B36" s="16" t="s">
        <v>23</v>
      </c>
      <c r="C36" s="4" t="s">
        <v>4</v>
      </c>
      <c r="D36" s="14">
        <v>23.8</v>
      </c>
      <c r="E36" s="14">
        <v>17.399999999999999</v>
      </c>
      <c r="F36" s="14">
        <v>109</v>
      </c>
      <c r="J36" s="11">
        <v>6719</v>
      </c>
      <c r="K36" s="11" t="s">
        <v>82</v>
      </c>
      <c r="L36" s="11" t="s">
        <v>5</v>
      </c>
      <c r="M36" s="11">
        <v>107</v>
      </c>
      <c r="N36" s="11">
        <v>0</v>
      </c>
    </row>
    <row r="37" spans="1:14">
      <c r="A37" s="15">
        <v>3445</v>
      </c>
      <c r="B37" s="16" t="s">
        <v>38</v>
      </c>
      <c r="C37" s="4" t="s">
        <v>5</v>
      </c>
      <c r="D37" s="14">
        <v>24.3</v>
      </c>
      <c r="E37" s="14">
        <v>16.399999999999999</v>
      </c>
      <c r="F37" s="14">
        <v>107</v>
      </c>
      <c r="J37" s="11">
        <v>6775</v>
      </c>
      <c r="K37" s="11" t="s">
        <v>82</v>
      </c>
      <c r="L37" s="11" t="s">
        <v>5</v>
      </c>
      <c r="M37" s="11">
        <v>108</v>
      </c>
      <c r="N37" s="11">
        <v>0</v>
      </c>
    </row>
    <row r="38" spans="1:14">
      <c r="A38" s="15">
        <v>3447</v>
      </c>
      <c r="B38" s="16" t="s">
        <v>38</v>
      </c>
      <c r="C38" s="4" t="s">
        <v>4</v>
      </c>
      <c r="D38" s="14">
        <v>31.8</v>
      </c>
      <c r="E38" s="14">
        <v>17.5</v>
      </c>
      <c r="F38" s="14">
        <v>107</v>
      </c>
      <c r="J38" s="11">
        <v>6782</v>
      </c>
      <c r="K38" s="11" t="s">
        <v>82</v>
      </c>
      <c r="L38" s="11" t="s">
        <v>5</v>
      </c>
      <c r="M38" s="11">
        <v>109</v>
      </c>
      <c r="N38" s="11">
        <v>0</v>
      </c>
    </row>
    <row r="39" spans="1:14">
      <c r="A39" s="15">
        <v>3448</v>
      </c>
      <c r="B39" s="16" t="s">
        <v>23</v>
      </c>
      <c r="C39" s="4" t="s">
        <v>5</v>
      </c>
      <c r="D39" s="14">
        <v>20.100000000000001</v>
      </c>
      <c r="E39" s="14">
        <v>16.3</v>
      </c>
      <c r="F39" s="14">
        <v>108</v>
      </c>
      <c r="J39" s="11">
        <v>6783</v>
      </c>
      <c r="K39" s="11" t="s">
        <v>82</v>
      </c>
      <c r="L39" s="11" t="s">
        <v>5</v>
      </c>
      <c r="M39" s="11">
        <v>109</v>
      </c>
      <c r="N39" s="11">
        <v>0</v>
      </c>
    </row>
    <row r="40" spans="1:14">
      <c r="A40" s="15">
        <v>3449</v>
      </c>
      <c r="B40" s="16" t="s">
        <v>23</v>
      </c>
      <c r="C40" s="4" t="s">
        <v>5</v>
      </c>
      <c r="D40" s="14">
        <v>20.2</v>
      </c>
      <c r="E40" s="14">
        <v>16.100000000000001</v>
      </c>
      <c r="F40" s="14">
        <v>108</v>
      </c>
      <c r="J40" s="11">
        <v>6786</v>
      </c>
      <c r="K40" s="11" t="s">
        <v>82</v>
      </c>
      <c r="L40" s="11" t="s">
        <v>5</v>
      </c>
      <c r="M40" s="11">
        <v>102</v>
      </c>
      <c r="N40" s="11">
        <v>0</v>
      </c>
    </row>
    <row r="41" spans="1:14">
      <c r="A41" s="15">
        <v>3450</v>
      </c>
      <c r="B41" s="16" t="s">
        <v>23</v>
      </c>
      <c r="C41" s="4" t="s">
        <v>5</v>
      </c>
      <c r="D41" s="14">
        <v>22.6</v>
      </c>
      <c r="E41" s="14">
        <v>16.5</v>
      </c>
      <c r="F41" s="14">
        <v>108</v>
      </c>
      <c r="J41" s="11">
        <v>6787</v>
      </c>
      <c r="K41" s="11" t="s">
        <v>82</v>
      </c>
      <c r="L41" s="11" t="s">
        <v>5</v>
      </c>
      <c r="M41" s="11">
        <v>101</v>
      </c>
      <c r="N41" s="11">
        <v>0</v>
      </c>
    </row>
    <row r="42" spans="1:14">
      <c r="A42" s="15">
        <v>3451</v>
      </c>
      <c r="B42" s="16" t="s">
        <v>23</v>
      </c>
      <c r="C42" s="4" t="s">
        <v>5</v>
      </c>
      <c r="D42" s="14">
        <v>21</v>
      </c>
      <c r="E42" s="14">
        <v>16.399999999999999</v>
      </c>
      <c r="F42" s="14">
        <v>108</v>
      </c>
      <c r="J42" s="11">
        <v>6796</v>
      </c>
      <c r="K42" s="11" t="s">
        <v>82</v>
      </c>
      <c r="L42" s="11" t="s">
        <v>5</v>
      </c>
      <c r="M42" s="11">
        <v>101</v>
      </c>
      <c r="N42" s="11">
        <v>0</v>
      </c>
    </row>
    <row r="43" spans="1:14">
      <c r="A43" s="15">
        <v>3452</v>
      </c>
      <c r="B43" s="16" t="s">
        <v>23</v>
      </c>
      <c r="C43" s="4" t="s">
        <v>4</v>
      </c>
      <c r="D43" s="14">
        <v>22.3</v>
      </c>
      <c r="E43" s="14">
        <v>16.2</v>
      </c>
      <c r="F43" s="14">
        <v>108</v>
      </c>
      <c r="J43" s="11">
        <v>6797</v>
      </c>
      <c r="K43" s="11" t="s">
        <v>82</v>
      </c>
      <c r="L43" s="11" t="s">
        <v>5</v>
      </c>
      <c r="M43" s="11">
        <v>102</v>
      </c>
      <c r="N43" s="11">
        <v>0</v>
      </c>
    </row>
    <row r="44" spans="1:14">
      <c r="A44" s="16" t="s">
        <v>39</v>
      </c>
      <c r="B44" s="16" t="s">
        <v>38</v>
      </c>
      <c r="C44" s="4" t="s">
        <v>5</v>
      </c>
      <c r="D44" s="14">
        <v>20.399999999999999</v>
      </c>
      <c r="E44" s="14">
        <v>15.8</v>
      </c>
      <c r="F44" s="19">
        <v>57</v>
      </c>
      <c r="J44" s="11">
        <v>6799</v>
      </c>
      <c r="K44" s="11" t="s">
        <v>82</v>
      </c>
      <c r="L44" s="11" t="s">
        <v>5</v>
      </c>
      <c r="M44" s="11">
        <v>102</v>
      </c>
      <c r="N44" s="11">
        <v>0</v>
      </c>
    </row>
    <row r="45" spans="1:14">
      <c r="A45" s="16" t="s">
        <v>39</v>
      </c>
      <c r="B45" s="16" t="s">
        <v>38</v>
      </c>
      <c r="C45" s="4" t="s">
        <v>5</v>
      </c>
      <c r="D45" s="14">
        <v>22.5</v>
      </c>
      <c r="F45" s="19">
        <v>79</v>
      </c>
      <c r="J45" s="11">
        <v>6822</v>
      </c>
      <c r="K45" s="11" t="s">
        <v>82</v>
      </c>
      <c r="L45" s="11" t="s">
        <v>5</v>
      </c>
      <c r="M45" s="11">
        <v>102</v>
      </c>
      <c r="N45" s="11">
        <v>0</v>
      </c>
    </row>
    <row r="46" spans="1:14">
      <c r="A46" s="16" t="s">
        <v>40</v>
      </c>
      <c r="B46" s="16" t="s">
        <v>38</v>
      </c>
      <c r="C46" s="4" t="s">
        <v>5</v>
      </c>
      <c r="D46" s="14">
        <v>19.2</v>
      </c>
      <c r="E46" s="14">
        <v>15.1</v>
      </c>
      <c r="F46" s="19">
        <v>57</v>
      </c>
      <c r="J46" s="11">
        <v>6853</v>
      </c>
      <c r="K46" s="11" t="s">
        <v>82</v>
      </c>
      <c r="L46" s="11" t="s">
        <v>5</v>
      </c>
      <c r="M46" s="11">
        <v>109</v>
      </c>
      <c r="N46" s="11">
        <v>0</v>
      </c>
    </row>
    <row r="47" spans="1:14">
      <c r="A47" s="16" t="s">
        <v>40</v>
      </c>
      <c r="B47" s="16" t="s">
        <v>38</v>
      </c>
      <c r="C47" s="4" t="s">
        <v>5</v>
      </c>
      <c r="D47" s="14">
        <v>21.7</v>
      </c>
      <c r="F47" s="19">
        <v>79</v>
      </c>
      <c r="J47" s="11">
        <v>6854</v>
      </c>
      <c r="K47" s="11" t="s">
        <v>82</v>
      </c>
      <c r="L47" s="11" t="s">
        <v>5</v>
      </c>
      <c r="M47" s="11">
        <v>101</v>
      </c>
      <c r="N47" s="11">
        <v>0</v>
      </c>
    </row>
    <row r="48" spans="1:14">
      <c r="A48" s="16" t="s">
        <v>67</v>
      </c>
      <c r="B48" s="16" t="s">
        <v>38</v>
      </c>
      <c r="C48" s="4" t="s">
        <v>4</v>
      </c>
      <c r="D48" s="14">
        <v>24.7</v>
      </c>
      <c r="E48" s="14">
        <v>16.8</v>
      </c>
      <c r="F48" s="19">
        <v>57</v>
      </c>
      <c r="J48" s="11">
        <v>6864</v>
      </c>
      <c r="K48" s="11" t="s">
        <v>82</v>
      </c>
      <c r="L48" s="11" t="s">
        <v>5</v>
      </c>
      <c r="M48" s="11">
        <v>98</v>
      </c>
      <c r="N48" s="11">
        <v>0</v>
      </c>
    </row>
    <row r="49" spans="1:14">
      <c r="A49" s="16" t="s">
        <v>67</v>
      </c>
      <c r="B49" s="16" t="s">
        <v>38</v>
      </c>
      <c r="C49" s="4" t="s">
        <v>4</v>
      </c>
      <c r="D49" s="14">
        <v>26.7</v>
      </c>
      <c r="F49" s="19">
        <v>79</v>
      </c>
      <c r="J49" s="11">
        <v>6871</v>
      </c>
      <c r="K49" s="11" t="s">
        <v>82</v>
      </c>
      <c r="L49" s="11" t="s">
        <v>5</v>
      </c>
      <c r="M49" s="11">
        <v>107</v>
      </c>
      <c r="N49" s="11">
        <v>0</v>
      </c>
    </row>
    <row r="50" spans="1:14">
      <c r="A50" s="16" t="s">
        <v>41</v>
      </c>
      <c r="B50" s="16" t="s">
        <v>38</v>
      </c>
      <c r="C50" s="4" t="s">
        <v>5</v>
      </c>
      <c r="D50" s="14">
        <v>19.2</v>
      </c>
      <c r="E50" s="14">
        <v>15</v>
      </c>
      <c r="F50" s="19">
        <v>58</v>
      </c>
      <c r="J50" s="11">
        <v>6872</v>
      </c>
      <c r="K50" s="11" t="s">
        <v>82</v>
      </c>
      <c r="L50" s="11" t="s">
        <v>5</v>
      </c>
      <c r="M50" s="11">
        <v>98</v>
      </c>
      <c r="N50" s="11">
        <v>0</v>
      </c>
    </row>
    <row r="51" spans="1:14">
      <c r="A51" s="16" t="s">
        <v>41</v>
      </c>
      <c r="B51" s="16" t="s">
        <v>38</v>
      </c>
      <c r="C51" s="4" t="s">
        <v>5</v>
      </c>
      <c r="D51" s="14">
        <v>20.9</v>
      </c>
      <c r="F51" s="19">
        <v>79</v>
      </c>
      <c r="J51" s="11">
        <v>6873</v>
      </c>
      <c r="K51" s="11" t="s">
        <v>82</v>
      </c>
      <c r="L51" s="11" t="s">
        <v>5</v>
      </c>
      <c r="M51" s="11">
        <v>98</v>
      </c>
      <c r="N51" s="11">
        <v>0</v>
      </c>
    </row>
    <row r="52" spans="1:14">
      <c r="A52" s="16" t="s">
        <v>53</v>
      </c>
      <c r="B52" s="16" t="s">
        <v>23</v>
      </c>
      <c r="C52" s="4" t="s">
        <v>4</v>
      </c>
      <c r="D52" s="14">
        <v>18.5</v>
      </c>
      <c r="E52" s="14">
        <v>15.9</v>
      </c>
      <c r="F52" s="19">
        <v>59</v>
      </c>
      <c r="J52" s="11">
        <v>6875</v>
      </c>
      <c r="K52" s="11" t="s">
        <v>82</v>
      </c>
      <c r="L52" s="11" t="s">
        <v>5</v>
      </c>
      <c r="M52" s="11">
        <v>105</v>
      </c>
      <c r="N52" s="11">
        <v>0</v>
      </c>
    </row>
    <row r="53" spans="1:14">
      <c r="A53" s="16" t="s">
        <v>53</v>
      </c>
      <c r="B53" s="16" t="s">
        <v>23</v>
      </c>
      <c r="C53" s="4" t="s">
        <v>4</v>
      </c>
      <c r="D53" s="14">
        <v>21.1</v>
      </c>
      <c r="F53" s="19">
        <v>86</v>
      </c>
      <c r="J53" s="11">
        <v>6889</v>
      </c>
      <c r="K53" s="11" t="s">
        <v>82</v>
      </c>
      <c r="L53" s="11" t="s">
        <v>5</v>
      </c>
      <c r="M53" s="11">
        <v>105</v>
      </c>
      <c r="N53" s="11">
        <v>0</v>
      </c>
    </row>
    <row r="54" spans="1:14">
      <c r="A54" s="16" t="s">
        <v>24</v>
      </c>
      <c r="B54" s="16" t="s">
        <v>23</v>
      </c>
      <c r="C54" s="4" t="s">
        <v>5</v>
      </c>
      <c r="D54" s="14">
        <v>19</v>
      </c>
      <c r="E54" s="14">
        <v>15.8</v>
      </c>
      <c r="F54" s="19">
        <v>59</v>
      </c>
      <c r="J54" s="11">
        <v>6892</v>
      </c>
      <c r="K54" s="11" t="s">
        <v>82</v>
      </c>
      <c r="L54" s="11" t="s">
        <v>5</v>
      </c>
      <c r="M54" s="11">
        <v>105</v>
      </c>
      <c r="N54" s="11">
        <v>0</v>
      </c>
    </row>
    <row r="55" spans="1:14">
      <c r="A55" s="16" t="s">
        <v>24</v>
      </c>
      <c r="B55" s="16" t="s">
        <v>23</v>
      </c>
      <c r="C55" s="4" t="s">
        <v>5</v>
      </c>
      <c r="D55" s="14">
        <v>20.2</v>
      </c>
      <c r="F55" s="19">
        <v>82</v>
      </c>
      <c r="J55" s="11">
        <v>6893</v>
      </c>
      <c r="K55" s="11" t="s">
        <v>82</v>
      </c>
      <c r="L55" s="11" t="s">
        <v>5</v>
      </c>
      <c r="M55" s="11">
        <v>105</v>
      </c>
      <c r="N55" s="11">
        <v>0</v>
      </c>
    </row>
    <row r="56" spans="1:14">
      <c r="A56" s="16" t="s">
        <v>25</v>
      </c>
      <c r="B56" s="16" t="s">
        <v>23</v>
      </c>
      <c r="C56" s="4" t="s">
        <v>5</v>
      </c>
      <c r="D56" s="14">
        <v>18.100000000000001</v>
      </c>
      <c r="E56" s="14">
        <v>14.5</v>
      </c>
      <c r="F56" s="19">
        <v>59</v>
      </c>
      <c r="J56" s="11">
        <v>6851</v>
      </c>
      <c r="K56" s="11" t="s">
        <v>82</v>
      </c>
      <c r="L56" s="11" t="s">
        <v>5</v>
      </c>
      <c r="M56" s="11">
        <v>36</v>
      </c>
      <c r="N56" s="11">
        <v>1</v>
      </c>
    </row>
    <row r="57" spans="1:14">
      <c r="A57" s="16" t="s">
        <v>25</v>
      </c>
      <c r="B57" s="16" t="s">
        <v>23</v>
      </c>
      <c r="C57" s="4" t="s">
        <v>5</v>
      </c>
      <c r="D57" s="14">
        <v>20.6</v>
      </c>
      <c r="F57" s="19">
        <v>86</v>
      </c>
      <c r="J57" s="11">
        <v>6863</v>
      </c>
      <c r="K57" s="11" t="s">
        <v>82</v>
      </c>
      <c r="L57" s="11" t="s">
        <v>5</v>
      </c>
      <c r="M57" s="11">
        <v>34</v>
      </c>
      <c r="N57" s="11">
        <v>1</v>
      </c>
    </row>
    <row r="58" spans="1:14">
      <c r="A58" s="16" t="s">
        <v>54</v>
      </c>
      <c r="B58" s="16" t="s">
        <v>23</v>
      </c>
      <c r="C58" s="4" t="s">
        <v>4</v>
      </c>
      <c r="D58" s="14">
        <v>19.7</v>
      </c>
      <c r="E58" s="14">
        <v>16.399999999999999</v>
      </c>
      <c r="F58" s="19">
        <v>59</v>
      </c>
      <c r="J58" s="11">
        <v>6769</v>
      </c>
      <c r="K58" s="11" t="s">
        <v>82</v>
      </c>
      <c r="L58" s="11" t="s">
        <v>5</v>
      </c>
      <c r="M58" s="11">
        <v>78</v>
      </c>
      <c r="N58" s="11">
        <v>1</v>
      </c>
    </row>
    <row r="59" spans="1:14">
      <c r="A59" s="16" t="s">
        <v>54</v>
      </c>
      <c r="B59" s="16" t="s">
        <v>23</v>
      </c>
      <c r="C59" s="4" t="s">
        <v>4</v>
      </c>
      <c r="D59" s="14">
        <v>22</v>
      </c>
      <c r="F59" s="19">
        <v>86</v>
      </c>
      <c r="J59" s="11" t="s">
        <v>24</v>
      </c>
      <c r="K59" s="11" t="s">
        <v>23</v>
      </c>
      <c r="L59" s="11" t="s">
        <v>5</v>
      </c>
      <c r="M59" s="11">
        <v>82</v>
      </c>
      <c r="N59" s="11">
        <v>0</v>
      </c>
    </row>
    <row r="60" spans="1:14">
      <c r="A60" s="16" t="s">
        <v>68</v>
      </c>
      <c r="B60" s="16" t="s">
        <v>38</v>
      </c>
      <c r="C60" s="4" t="s">
        <v>4</v>
      </c>
      <c r="D60" s="14">
        <v>26.9</v>
      </c>
      <c r="E60" s="14">
        <v>17.399999999999999</v>
      </c>
      <c r="F60" s="19">
        <v>58</v>
      </c>
      <c r="J60" s="11" t="s">
        <v>25</v>
      </c>
      <c r="K60" s="11" t="s">
        <v>23</v>
      </c>
      <c r="L60" s="11" t="s">
        <v>5</v>
      </c>
      <c r="M60" s="11">
        <v>86</v>
      </c>
      <c r="N60" s="11">
        <v>0</v>
      </c>
    </row>
    <row r="61" spans="1:14">
      <c r="A61" s="16" t="s">
        <v>68</v>
      </c>
      <c r="B61" s="16" t="s">
        <v>38</v>
      </c>
      <c r="C61" s="4" t="s">
        <v>4</v>
      </c>
      <c r="D61" s="14">
        <v>29.6</v>
      </c>
      <c r="F61" s="19">
        <v>79</v>
      </c>
      <c r="J61" s="11" t="s">
        <v>26</v>
      </c>
      <c r="K61" s="11" t="s">
        <v>23</v>
      </c>
      <c r="L61" s="11" t="s">
        <v>5</v>
      </c>
      <c r="M61" s="11">
        <v>94</v>
      </c>
      <c r="N61" s="11">
        <v>0</v>
      </c>
    </row>
    <row r="62" spans="1:14">
      <c r="A62" s="16" t="s">
        <v>55</v>
      </c>
      <c r="B62" s="16" t="s">
        <v>23</v>
      </c>
      <c r="C62" s="4" t="s">
        <v>4</v>
      </c>
      <c r="D62" s="14">
        <v>22.2</v>
      </c>
      <c r="E62" s="14">
        <v>16.8</v>
      </c>
      <c r="F62" s="19">
        <v>59</v>
      </c>
      <c r="J62" s="11" t="s">
        <v>83</v>
      </c>
      <c r="K62" s="11" t="s">
        <v>23</v>
      </c>
      <c r="L62" s="11" t="s">
        <v>5</v>
      </c>
      <c r="M62" s="11">
        <v>38</v>
      </c>
      <c r="N62" s="11">
        <v>1</v>
      </c>
    </row>
    <row r="63" spans="1:14">
      <c r="A63" s="16" t="s">
        <v>55</v>
      </c>
      <c r="B63" s="16" t="s">
        <v>23</v>
      </c>
      <c r="C63" s="4" t="s">
        <v>4</v>
      </c>
      <c r="D63" s="14">
        <v>24.1</v>
      </c>
      <c r="F63" s="19">
        <v>86</v>
      </c>
      <c r="J63" s="11" t="s">
        <v>27</v>
      </c>
      <c r="K63" s="11" t="s">
        <v>23</v>
      </c>
      <c r="L63" s="11" t="s">
        <v>5</v>
      </c>
      <c r="M63" s="11">
        <v>79</v>
      </c>
      <c r="N63" s="11">
        <v>0</v>
      </c>
    </row>
    <row r="64" spans="1:14">
      <c r="A64" s="16" t="s">
        <v>26</v>
      </c>
      <c r="B64" s="16" t="s">
        <v>23</v>
      </c>
      <c r="C64" s="4" t="s">
        <v>5</v>
      </c>
      <c r="D64" s="14">
        <v>16</v>
      </c>
      <c r="E64" s="14">
        <v>15</v>
      </c>
      <c r="F64" s="19">
        <v>59</v>
      </c>
      <c r="J64" s="11" t="s">
        <v>28</v>
      </c>
      <c r="K64" s="11" t="s">
        <v>23</v>
      </c>
      <c r="L64" s="11" t="s">
        <v>5</v>
      </c>
      <c r="M64" s="11">
        <v>79</v>
      </c>
      <c r="N64" s="11">
        <v>0</v>
      </c>
    </row>
    <row r="65" spans="1:14">
      <c r="A65" s="16" t="s">
        <v>26</v>
      </c>
      <c r="B65" s="16" t="s">
        <v>23</v>
      </c>
      <c r="C65" s="4" t="s">
        <v>5</v>
      </c>
      <c r="D65" s="14">
        <v>19.2</v>
      </c>
      <c r="F65" s="19">
        <v>94</v>
      </c>
      <c r="J65" s="11" t="s">
        <v>29</v>
      </c>
      <c r="K65" s="11" t="s">
        <v>23</v>
      </c>
      <c r="L65" s="11" t="s">
        <v>5</v>
      </c>
      <c r="M65" s="11">
        <v>82</v>
      </c>
      <c r="N65" s="11">
        <v>0</v>
      </c>
    </row>
    <row r="66" spans="1:14">
      <c r="A66" s="16" t="s">
        <v>42</v>
      </c>
      <c r="B66" s="16" t="s">
        <v>38</v>
      </c>
      <c r="C66" s="4" t="s">
        <v>5</v>
      </c>
      <c r="D66" s="14">
        <v>21.8</v>
      </c>
      <c r="E66" s="14">
        <v>15</v>
      </c>
      <c r="F66" s="19">
        <v>60</v>
      </c>
      <c r="J66" s="11" t="s">
        <v>30</v>
      </c>
      <c r="K66" s="11" t="s">
        <v>23</v>
      </c>
      <c r="L66" s="11" t="s">
        <v>5</v>
      </c>
      <c r="M66" s="11">
        <v>94</v>
      </c>
      <c r="N66" s="11">
        <v>0</v>
      </c>
    </row>
    <row r="67" spans="1:14">
      <c r="A67" s="16" t="s">
        <v>43</v>
      </c>
      <c r="B67" s="16" t="s">
        <v>38</v>
      </c>
      <c r="C67" s="4" t="s">
        <v>5</v>
      </c>
      <c r="D67" s="14">
        <v>22.4</v>
      </c>
      <c r="E67" s="14">
        <v>16.100000000000001</v>
      </c>
      <c r="F67" s="19">
        <v>60</v>
      </c>
      <c r="J67" s="11" t="s">
        <v>31</v>
      </c>
      <c r="K67" s="11" t="s">
        <v>23</v>
      </c>
      <c r="L67" s="11" t="s">
        <v>5</v>
      </c>
      <c r="M67" s="11">
        <v>94</v>
      </c>
      <c r="N67" s="11">
        <v>0</v>
      </c>
    </row>
    <row r="68" spans="1:14">
      <c r="A68" s="16" t="s">
        <v>44</v>
      </c>
      <c r="B68" s="16" t="s">
        <v>38</v>
      </c>
      <c r="C68" s="4" t="s">
        <v>5</v>
      </c>
      <c r="D68" s="14">
        <v>22.4</v>
      </c>
      <c r="E68" s="14">
        <v>16</v>
      </c>
      <c r="F68" s="19">
        <v>60</v>
      </c>
      <c r="J68" s="11" t="s">
        <v>84</v>
      </c>
      <c r="K68" s="11" t="s">
        <v>23</v>
      </c>
      <c r="L68" s="11" t="s">
        <v>5</v>
      </c>
      <c r="M68" s="11">
        <v>33</v>
      </c>
      <c r="N68" s="11">
        <v>1</v>
      </c>
    </row>
    <row r="69" spans="1:14">
      <c r="A69" s="16" t="s">
        <v>44</v>
      </c>
      <c r="B69" s="16" t="s">
        <v>38</v>
      </c>
      <c r="C69" s="4" t="s">
        <v>5</v>
      </c>
      <c r="D69" s="14">
        <v>27.1</v>
      </c>
      <c r="E69" s="19"/>
      <c r="F69" s="19">
        <v>82</v>
      </c>
      <c r="J69" s="11" t="s">
        <v>32</v>
      </c>
      <c r="K69" s="11" t="s">
        <v>23</v>
      </c>
      <c r="L69" s="11" t="s">
        <v>5</v>
      </c>
      <c r="M69" s="11">
        <v>80</v>
      </c>
      <c r="N69" s="11">
        <v>0</v>
      </c>
    </row>
    <row r="70" spans="1:14">
      <c r="A70" s="16" t="s">
        <v>56</v>
      </c>
      <c r="B70" s="16" t="s">
        <v>23</v>
      </c>
      <c r="C70" s="4" t="s">
        <v>4</v>
      </c>
      <c r="D70" s="14">
        <v>20.2</v>
      </c>
      <c r="E70" s="14">
        <v>16.7</v>
      </c>
      <c r="F70" s="19">
        <v>59</v>
      </c>
      <c r="J70" s="11" t="s">
        <v>33</v>
      </c>
      <c r="K70" s="11" t="s">
        <v>23</v>
      </c>
      <c r="L70" s="11" t="s">
        <v>5</v>
      </c>
      <c r="M70" s="11">
        <v>80</v>
      </c>
      <c r="N70" s="11">
        <v>0</v>
      </c>
    </row>
    <row r="71" spans="1:14">
      <c r="A71" s="16" t="s">
        <v>56</v>
      </c>
      <c r="B71" s="16" t="s">
        <v>23</v>
      </c>
      <c r="C71" s="4" t="s">
        <v>4</v>
      </c>
      <c r="D71" s="14">
        <v>22.4</v>
      </c>
      <c r="E71" s="19"/>
      <c r="F71" s="19">
        <v>79</v>
      </c>
      <c r="J71" s="11" t="s">
        <v>34</v>
      </c>
      <c r="K71" s="11" t="s">
        <v>23</v>
      </c>
      <c r="L71" s="11" t="s">
        <v>5</v>
      </c>
      <c r="M71" s="11">
        <v>80</v>
      </c>
      <c r="N71" s="11">
        <v>0</v>
      </c>
    </row>
    <row r="72" spans="1:14">
      <c r="A72" s="16" t="s">
        <v>27</v>
      </c>
      <c r="B72" s="16" t="s">
        <v>23</v>
      </c>
      <c r="C72" s="4" t="s">
        <v>5</v>
      </c>
      <c r="D72" s="14">
        <v>19.2</v>
      </c>
      <c r="E72" s="14">
        <v>15.3</v>
      </c>
      <c r="F72" s="19">
        <v>59</v>
      </c>
      <c r="J72" s="11" t="s">
        <v>35</v>
      </c>
      <c r="K72" s="11" t="s">
        <v>23</v>
      </c>
      <c r="L72" s="11" t="s">
        <v>5</v>
      </c>
      <c r="M72" s="11">
        <v>79</v>
      </c>
      <c r="N72" s="11">
        <v>0</v>
      </c>
    </row>
    <row r="73" spans="1:14">
      <c r="A73" s="16" t="s">
        <v>27</v>
      </c>
      <c r="B73" s="16" t="s">
        <v>23</v>
      </c>
      <c r="C73" s="4" t="s">
        <v>5</v>
      </c>
      <c r="D73" s="14">
        <v>20.7</v>
      </c>
      <c r="E73" s="19"/>
      <c r="F73" s="19">
        <v>79</v>
      </c>
      <c r="J73" s="11" t="s">
        <v>36</v>
      </c>
      <c r="K73" s="11" t="s">
        <v>23</v>
      </c>
      <c r="L73" s="11" t="s">
        <v>5</v>
      </c>
      <c r="M73" s="11">
        <v>94</v>
      </c>
      <c r="N73" s="11">
        <v>0</v>
      </c>
    </row>
    <row r="74" spans="1:14">
      <c r="A74" s="16" t="s">
        <v>28</v>
      </c>
      <c r="B74" s="16" t="s">
        <v>23</v>
      </c>
      <c r="C74" s="4" t="s">
        <v>5</v>
      </c>
      <c r="D74" s="14">
        <v>18.2</v>
      </c>
      <c r="E74" s="14">
        <v>15.6</v>
      </c>
      <c r="F74" s="19">
        <v>59</v>
      </c>
      <c r="J74" s="11" t="s">
        <v>37</v>
      </c>
      <c r="K74" s="11" t="s">
        <v>23</v>
      </c>
      <c r="L74" s="11" t="s">
        <v>5</v>
      </c>
      <c r="M74" s="11">
        <v>94</v>
      </c>
      <c r="N74" s="11">
        <v>0</v>
      </c>
    </row>
    <row r="75" spans="1:14">
      <c r="A75" s="16" t="s">
        <v>28</v>
      </c>
      <c r="B75" s="16" t="s">
        <v>23</v>
      </c>
      <c r="C75" s="4" t="s">
        <v>5</v>
      </c>
      <c r="D75" s="14">
        <v>19.7</v>
      </c>
      <c r="E75" s="19"/>
      <c r="F75" s="19">
        <v>79</v>
      </c>
      <c r="J75" s="11" t="s">
        <v>85</v>
      </c>
      <c r="K75" s="11" t="s">
        <v>23</v>
      </c>
      <c r="L75" s="11" t="s">
        <v>5</v>
      </c>
      <c r="M75" s="11">
        <v>117</v>
      </c>
      <c r="N75" s="11">
        <v>0</v>
      </c>
    </row>
    <row r="76" spans="1:14">
      <c r="A76" s="16" t="s">
        <v>69</v>
      </c>
      <c r="B76" s="16" t="s">
        <v>38</v>
      </c>
      <c r="C76" s="4" t="s">
        <v>4</v>
      </c>
      <c r="D76" s="14">
        <v>25.9</v>
      </c>
      <c r="E76" s="14">
        <v>17</v>
      </c>
      <c r="F76" s="19">
        <v>58</v>
      </c>
      <c r="J76" s="11" t="s">
        <v>86</v>
      </c>
      <c r="K76" s="11" t="s">
        <v>23</v>
      </c>
      <c r="L76" s="11" t="s">
        <v>5</v>
      </c>
      <c r="M76" s="11">
        <v>117</v>
      </c>
      <c r="N76" s="11">
        <v>0</v>
      </c>
    </row>
    <row r="77" spans="1:14">
      <c r="A77" s="16" t="s">
        <v>69</v>
      </c>
      <c r="B77" s="16" t="s">
        <v>38</v>
      </c>
      <c r="C77" s="4" t="s">
        <v>4</v>
      </c>
      <c r="D77" s="14">
        <v>27.5</v>
      </c>
      <c r="E77" s="19"/>
      <c r="F77" s="19">
        <v>82</v>
      </c>
      <c r="J77" s="11">
        <v>2099</v>
      </c>
      <c r="K77" s="11" t="s">
        <v>6</v>
      </c>
      <c r="L77" s="11" t="s">
        <v>5</v>
      </c>
      <c r="M77" s="11">
        <v>51</v>
      </c>
      <c r="N77" s="11">
        <v>1</v>
      </c>
    </row>
    <row r="78" spans="1:14">
      <c r="A78" s="16" t="s">
        <v>70</v>
      </c>
      <c r="B78" s="16" t="s">
        <v>38</v>
      </c>
      <c r="C78" s="4" t="s">
        <v>4</v>
      </c>
      <c r="D78" s="14">
        <v>26</v>
      </c>
      <c r="E78" s="14">
        <v>16.899999999999999</v>
      </c>
      <c r="F78" s="19">
        <v>58</v>
      </c>
      <c r="J78" s="11">
        <v>2110</v>
      </c>
      <c r="K78" s="11" t="s">
        <v>6</v>
      </c>
      <c r="L78" s="11" t="s">
        <v>5</v>
      </c>
      <c r="M78" s="11">
        <v>55</v>
      </c>
      <c r="N78" s="11">
        <v>0</v>
      </c>
    </row>
    <row r="79" spans="1:14">
      <c r="A79" s="16" t="s">
        <v>70</v>
      </c>
      <c r="B79" s="16" t="s">
        <v>38</v>
      </c>
      <c r="C79" s="4" t="s">
        <v>4</v>
      </c>
      <c r="D79" s="14">
        <v>28.6</v>
      </c>
      <c r="E79" s="19"/>
      <c r="F79" s="19">
        <v>82</v>
      </c>
      <c r="J79" s="11">
        <v>2111</v>
      </c>
      <c r="K79" s="11" t="s">
        <v>6</v>
      </c>
      <c r="L79" s="11" t="s">
        <v>5</v>
      </c>
      <c r="M79" s="11">
        <v>47</v>
      </c>
      <c r="N79" s="11">
        <v>0</v>
      </c>
    </row>
    <row r="80" spans="1:14">
      <c r="A80" s="16" t="s">
        <v>45</v>
      </c>
      <c r="B80" s="16" t="s">
        <v>38</v>
      </c>
      <c r="C80" s="4" t="s">
        <v>5</v>
      </c>
      <c r="D80" s="14">
        <v>18.3</v>
      </c>
      <c r="E80" s="14">
        <v>14.8</v>
      </c>
      <c r="F80" s="19">
        <v>58</v>
      </c>
      <c r="J80" s="11">
        <v>2115</v>
      </c>
      <c r="K80" s="11" t="s">
        <v>6</v>
      </c>
      <c r="L80" s="11" t="s">
        <v>5</v>
      </c>
      <c r="M80" s="11">
        <v>54</v>
      </c>
      <c r="N80" s="11">
        <v>0</v>
      </c>
    </row>
    <row r="81" spans="1:14">
      <c r="A81" s="16" t="s">
        <v>45</v>
      </c>
      <c r="B81" s="16" t="s">
        <v>38</v>
      </c>
      <c r="C81" s="4" t="s">
        <v>5</v>
      </c>
      <c r="D81" s="14">
        <v>20.100000000000001</v>
      </c>
      <c r="E81" s="19"/>
      <c r="F81" s="19">
        <v>82</v>
      </c>
      <c r="J81" s="11">
        <v>2119</v>
      </c>
      <c r="K81" s="11" t="s">
        <v>6</v>
      </c>
      <c r="L81" s="11" t="s">
        <v>5</v>
      </c>
      <c r="M81" s="11">
        <v>39</v>
      </c>
      <c r="N81" s="11">
        <v>1</v>
      </c>
    </row>
    <row r="82" spans="1:14">
      <c r="A82" s="16" t="s">
        <v>71</v>
      </c>
      <c r="B82" s="16" t="s">
        <v>38</v>
      </c>
      <c r="C82" s="4" t="s">
        <v>4</v>
      </c>
      <c r="D82" s="14">
        <v>25.3</v>
      </c>
      <c r="E82" s="14">
        <v>16.600000000000001</v>
      </c>
      <c r="F82" s="19">
        <v>58</v>
      </c>
      <c r="J82" s="11">
        <v>2129</v>
      </c>
      <c r="K82" s="11" t="s">
        <v>6</v>
      </c>
      <c r="L82" s="11" t="s">
        <v>5</v>
      </c>
      <c r="M82" s="11">
        <v>52</v>
      </c>
      <c r="N82" s="11">
        <v>0</v>
      </c>
    </row>
    <row r="83" spans="1:14">
      <c r="A83" s="16" t="s">
        <v>71</v>
      </c>
      <c r="B83" s="16" t="s">
        <v>38</v>
      </c>
      <c r="C83" s="4" t="s">
        <v>4</v>
      </c>
      <c r="D83" s="14">
        <v>26.4</v>
      </c>
      <c r="E83" s="19"/>
      <c r="F83" s="19">
        <v>82</v>
      </c>
      <c r="J83" s="11">
        <v>2130</v>
      </c>
      <c r="K83" s="11" t="s">
        <v>6</v>
      </c>
      <c r="L83" s="11" t="s">
        <v>5</v>
      </c>
      <c r="M83" s="11">
        <v>44</v>
      </c>
      <c r="N83" s="11">
        <v>0</v>
      </c>
    </row>
    <row r="84" spans="1:14">
      <c r="A84" s="16" t="s">
        <v>46</v>
      </c>
      <c r="B84" s="16" t="s">
        <v>38</v>
      </c>
      <c r="C84" s="4" t="s">
        <v>5</v>
      </c>
      <c r="D84" s="14">
        <v>20.6</v>
      </c>
      <c r="E84" s="14">
        <v>16.5</v>
      </c>
      <c r="F84" s="19">
        <v>58</v>
      </c>
      <c r="J84" s="11">
        <v>2131</v>
      </c>
      <c r="K84" s="11" t="s">
        <v>6</v>
      </c>
      <c r="L84" s="11" t="s">
        <v>5</v>
      </c>
      <c r="M84" s="11">
        <v>52</v>
      </c>
      <c r="N84" s="11">
        <v>0</v>
      </c>
    </row>
    <row r="85" spans="1:14">
      <c r="A85" s="16" t="s">
        <v>47</v>
      </c>
      <c r="B85" s="16" t="s">
        <v>38</v>
      </c>
      <c r="C85" s="4" t="s">
        <v>5</v>
      </c>
      <c r="D85" s="14">
        <v>21.2</v>
      </c>
      <c r="E85" s="14">
        <v>16.3</v>
      </c>
      <c r="F85" s="19">
        <v>58</v>
      </c>
      <c r="J85" s="11">
        <v>2133</v>
      </c>
      <c r="K85" s="11" t="s">
        <v>6</v>
      </c>
      <c r="L85" s="11" t="s">
        <v>5</v>
      </c>
      <c r="M85" s="11">
        <v>52</v>
      </c>
      <c r="N85" s="11">
        <v>0</v>
      </c>
    </row>
    <row r="86" spans="1:14">
      <c r="A86" s="16" t="s">
        <v>47</v>
      </c>
      <c r="B86" s="16" t="s">
        <v>38</v>
      </c>
      <c r="C86" s="4" t="s">
        <v>5</v>
      </c>
      <c r="D86" s="14">
        <v>23.7</v>
      </c>
      <c r="F86" s="19">
        <v>80</v>
      </c>
      <c r="J86" s="11">
        <v>2243</v>
      </c>
      <c r="K86" s="11" t="s">
        <v>6</v>
      </c>
      <c r="L86" s="11" t="s">
        <v>5</v>
      </c>
      <c r="M86" s="11">
        <v>57</v>
      </c>
      <c r="N86" s="11">
        <v>0</v>
      </c>
    </row>
    <row r="87" spans="1:14">
      <c r="A87" s="16" t="s">
        <v>72</v>
      </c>
      <c r="B87" s="16" t="s">
        <v>38</v>
      </c>
      <c r="C87" s="4" t="s">
        <v>4</v>
      </c>
      <c r="D87" s="14">
        <v>27.4</v>
      </c>
      <c r="E87" s="14">
        <v>17.399999999999999</v>
      </c>
      <c r="F87" s="19">
        <v>58</v>
      </c>
      <c r="J87" s="11">
        <v>2244</v>
      </c>
      <c r="K87" s="11" t="s">
        <v>6</v>
      </c>
      <c r="L87" s="11" t="s">
        <v>5</v>
      </c>
      <c r="M87" s="11">
        <v>57</v>
      </c>
      <c r="N87" s="11">
        <v>0</v>
      </c>
    </row>
    <row r="88" spans="1:14">
      <c r="A88" s="16" t="s">
        <v>72</v>
      </c>
      <c r="B88" s="16" t="s">
        <v>38</v>
      </c>
      <c r="C88" s="4" t="s">
        <v>4</v>
      </c>
      <c r="D88" s="14">
        <v>30.4</v>
      </c>
      <c r="F88" s="19">
        <v>80</v>
      </c>
      <c r="J88" s="11">
        <v>2245</v>
      </c>
      <c r="K88" s="11" t="s">
        <v>6</v>
      </c>
      <c r="L88" s="11" t="s">
        <v>5</v>
      </c>
      <c r="M88" s="11">
        <v>57</v>
      </c>
      <c r="N88" s="11">
        <v>0</v>
      </c>
    </row>
    <row r="89" spans="1:14">
      <c r="A89" s="16" t="s">
        <v>48</v>
      </c>
      <c r="B89" s="16" t="s">
        <v>38</v>
      </c>
      <c r="C89" s="4" t="s">
        <v>5</v>
      </c>
      <c r="D89" s="14">
        <v>23.5</v>
      </c>
      <c r="E89" s="14">
        <v>17.100000000000001</v>
      </c>
      <c r="F89" s="19">
        <v>58</v>
      </c>
      <c r="J89" s="11">
        <v>2251</v>
      </c>
      <c r="K89" s="11" t="s">
        <v>6</v>
      </c>
      <c r="L89" s="11" t="s">
        <v>5</v>
      </c>
      <c r="M89" s="11">
        <v>57</v>
      </c>
      <c r="N89" s="11">
        <v>0</v>
      </c>
    </row>
    <row r="90" spans="1:14">
      <c r="A90" s="16" t="s">
        <v>48</v>
      </c>
      <c r="B90" s="16" t="s">
        <v>38</v>
      </c>
      <c r="C90" s="4" t="s">
        <v>5</v>
      </c>
      <c r="D90" s="14">
        <v>24.5</v>
      </c>
      <c r="F90" s="19">
        <v>80</v>
      </c>
      <c r="J90" s="11">
        <v>3378</v>
      </c>
      <c r="K90" s="11" t="s">
        <v>6</v>
      </c>
      <c r="L90" s="11" t="s">
        <v>5</v>
      </c>
      <c r="M90" s="11">
        <v>134</v>
      </c>
      <c r="N90" s="11">
        <v>1</v>
      </c>
    </row>
    <row r="91" spans="1:14">
      <c r="A91" s="16" t="s">
        <v>57</v>
      </c>
      <c r="B91" s="16" t="s">
        <v>23</v>
      </c>
      <c r="C91" s="4" t="s">
        <v>4</v>
      </c>
      <c r="D91" s="14">
        <v>21.8</v>
      </c>
      <c r="E91" s="14">
        <v>16.600000000000001</v>
      </c>
      <c r="F91" s="19">
        <v>59</v>
      </c>
      <c r="J91" s="11">
        <v>3379</v>
      </c>
      <c r="K91" s="11" t="s">
        <v>6</v>
      </c>
      <c r="L91" s="11" t="s">
        <v>5</v>
      </c>
      <c r="M91" s="11">
        <v>110</v>
      </c>
      <c r="N91" s="11">
        <v>1</v>
      </c>
    </row>
    <row r="92" spans="1:14">
      <c r="A92" s="16" t="s">
        <v>57</v>
      </c>
      <c r="B92" s="16" t="s">
        <v>23</v>
      </c>
      <c r="C92" s="4" t="s">
        <v>4</v>
      </c>
      <c r="D92" s="14">
        <v>23.1</v>
      </c>
      <c r="F92" s="19">
        <v>82</v>
      </c>
      <c r="J92" s="11">
        <v>3405</v>
      </c>
      <c r="K92" s="11" t="s">
        <v>6</v>
      </c>
      <c r="L92" s="11" t="s">
        <v>5</v>
      </c>
      <c r="M92" s="11">
        <v>129</v>
      </c>
      <c r="N92" s="11">
        <v>0</v>
      </c>
    </row>
    <row r="93" spans="1:14">
      <c r="A93" s="16" t="s">
        <v>58</v>
      </c>
      <c r="B93" s="16" t="s">
        <v>23</v>
      </c>
      <c r="C93" s="4" t="s">
        <v>4</v>
      </c>
      <c r="D93" s="14">
        <v>20.2</v>
      </c>
      <c r="E93" s="14">
        <v>16.600000000000001</v>
      </c>
      <c r="F93" s="19">
        <v>59</v>
      </c>
      <c r="J93" s="11">
        <v>3408</v>
      </c>
      <c r="K93" s="11" t="s">
        <v>6</v>
      </c>
      <c r="L93" s="11" t="s">
        <v>5</v>
      </c>
      <c r="M93" s="11">
        <v>129</v>
      </c>
      <c r="N93" s="11">
        <v>0</v>
      </c>
    </row>
    <row r="94" spans="1:14">
      <c r="A94" s="16" t="s">
        <v>58</v>
      </c>
      <c r="B94" s="16" t="s">
        <v>23</v>
      </c>
      <c r="C94" s="4" t="s">
        <v>4</v>
      </c>
      <c r="D94" s="14">
        <v>23</v>
      </c>
      <c r="F94" s="19">
        <v>94</v>
      </c>
      <c r="J94" s="11">
        <v>3409</v>
      </c>
      <c r="K94" s="11" t="s">
        <v>6</v>
      </c>
      <c r="L94" s="11" t="s">
        <v>5</v>
      </c>
      <c r="M94" s="11">
        <v>108</v>
      </c>
      <c r="N94" s="11">
        <v>0</v>
      </c>
    </row>
    <row r="95" spans="1:14">
      <c r="A95" s="16" t="s">
        <v>59</v>
      </c>
      <c r="B95" s="16" t="s">
        <v>23</v>
      </c>
      <c r="C95" s="4" t="s">
        <v>4</v>
      </c>
      <c r="D95" s="14">
        <v>20.6</v>
      </c>
      <c r="E95" s="14">
        <v>15.6</v>
      </c>
      <c r="F95" s="19">
        <v>59</v>
      </c>
      <c r="J95" s="11">
        <v>3437</v>
      </c>
      <c r="K95" s="11" t="s">
        <v>6</v>
      </c>
      <c r="L95" s="11" t="s">
        <v>5</v>
      </c>
      <c r="M95" s="11">
        <v>89</v>
      </c>
      <c r="N95" s="11">
        <v>1</v>
      </c>
    </row>
    <row r="96" spans="1:14">
      <c r="A96" s="16" t="s">
        <v>59</v>
      </c>
      <c r="B96" s="16" t="s">
        <v>23</v>
      </c>
      <c r="C96" s="4" t="s">
        <v>4</v>
      </c>
      <c r="D96" s="14">
        <v>22.6</v>
      </c>
      <c r="F96" s="19">
        <v>94</v>
      </c>
      <c r="J96" s="11">
        <v>3441</v>
      </c>
      <c r="K96" s="11" t="s">
        <v>6</v>
      </c>
      <c r="L96" s="11" t="s">
        <v>5</v>
      </c>
      <c r="M96" s="11">
        <v>130</v>
      </c>
      <c r="N96" s="11">
        <v>0</v>
      </c>
    </row>
    <row r="97" spans="1:14">
      <c r="A97" s="16" t="s">
        <v>29</v>
      </c>
      <c r="B97" s="16" t="s">
        <v>23</v>
      </c>
      <c r="C97" s="4" t="s">
        <v>5</v>
      </c>
      <c r="D97" s="14">
        <v>18.600000000000001</v>
      </c>
      <c r="E97" s="14">
        <v>15.4</v>
      </c>
      <c r="F97" s="19">
        <v>59</v>
      </c>
      <c r="J97" s="11">
        <v>3445</v>
      </c>
      <c r="K97" s="11" t="s">
        <v>6</v>
      </c>
      <c r="L97" s="11" t="s">
        <v>5</v>
      </c>
      <c r="M97" s="11">
        <v>108</v>
      </c>
      <c r="N97" s="11">
        <v>0</v>
      </c>
    </row>
    <row r="98" spans="1:14">
      <c r="A98" s="16" t="s">
        <v>29</v>
      </c>
      <c r="B98" s="16" t="s">
        <v>23</v>
      </c>
      <c r="C98" s="4" t="s">
        <v>5</v>
      </c>
      <c r="D98" s="14">
        <v>19.399999999999999</v>
      </c>
      <c r="F98" s="19">
        <v>82</v>
      </c>
      <c r="J98" s="11">
        <v>3446</v>
      </c>
      <c r="K98" s="11" t="s">
        <v>6</v>
      </c>
      <c r="L98" s="11" t="s">
        <v>5</v>
      </c>
      <c r="M98" s="11">
        <v>103</v>
      </c>
      <c r="N98" s="11">
        <v>1</v>
      </c>
    </row>
    <row r="99" spans="1:14">
      <c r="A99" s="16" t="s">
        <v>30</v>
      </c>
      <c r="B99" s="16" t="s">
        <v>23</v>
      </c>
      <c r="C99" s="4" t="s">
        <v>5</v>
      </c>
      <c r="D99" s="14">
        <v>18.2</v>
      </c>
      <c r="E99" s="14">
        <v>15.1</v>
      </c>
      <c r="F99" s="19">
        <v>59</v>
      </c>
      <c r="J99" s="11">
        <v>6094</v>
      </c>
      <c r="K99" s="11" t="s">
        <v>6</v>
      </c>
      <c r="L99" s="11" t="s">
        <v>5</v>
      </c>
      <c r="M99" s="11">
        <v>91</v>
      </c>
      <c r="N99" s="11">
        <v>0</v>
      </c>
    </row>
    <row r="100" spans="1:14">
      <c r="A100" s="16" t="s">
        <v>30</v>
      </c>
      <c r="B100" s="16" t="s">
        <v>23</v>
      </c>
      <c r="C100" s="4" t="s">
        <v>5</v>
      </c>
      <c r="D100" s="14">
        <v>19.3</v>
      </c>
      <c r="F100" s="19">
        <v>94</v>
      </c>
      <c r="J100" s="11">
        <v>6137</v>
      </c>
      <c r="K100" s="11" t="s">
        <v>87</v>
      </c>
      <c r="L100" s="11" t="s">
        <v>5</v>
      </c>
      <c r="M100" s="11">
        <v>105</v>
      </c>
      <c r="N100" s="11">
        <v>0</v>
      </c>
    </row>
    <row r="101" spans="1:14">
      <c r="A101" s="16" t="s">
        <v>31</v>
      </c>
      <c r="B101" s="16" t="s">
        <v>23</v>
      </c>
      <c r="C101" s="4" t="s">
        <v>5</v>
      </c>
      <c r="D101" s="14">
        <v>15.9</v>
      </c>
      <c r="E101" s="14">
        <v>14.8</v>
      </c>
      <c r="F101" s="19">
        <v>59</v>
      </c>
      <c r="J101" s="11">
        <v>6138</v>
      </c>
      <c r="K101" s="11" t="s">
        <v>87</v>
      </c>
      <c r="L101" s="11" t="s">
        <v>5</v>
      </c>
      <c r="M101" s="11">
        <v>105</v>
      </c>
      <c r="N101" s="11">
        <v>0</v>
      </c>
    </row>
    <row r="102" spans="1:14">
      <c r="A102" s="16" t="s">
        <v>31</v>
      </c>
      <c r="B102" s="16" t="s">
        <v>23</v>
      </c>
      <c r="C102" s="4" t="s">
        <v>5</v>
      </c>
      <c r="D102" s="14">
        <v>16.8</v>
      </c>
      <c r="F102" s="19">
        <v>94</v>
      </c>
      <c r="J102" s="11">
        <v>6512</v>
      </c>
      <c r="K102" s="11" t="s">
        <v>87</v>
      </c>
      <c r="L102" s="11" t="s">
        <v>5</v>
      </c>
      <c r="M102" s="11">
        <v>93</v>
      </c>
      <c r="N102" s="11">
        <v>0</v>
      </c>
    </row>
    <row r="103" spans="1:14">
      <c r="A103" s="16" t="s">
        <v>60</v>
      </c>
      <c r="B103" s="16" t="s">
        <v>23</v>
      </c>
      <c r="C103" s="4" t="s">
        <v>4</v>
      </c>
      <c r="D103" s="14">
        <v>18.399999999999999</v>
      </c>
      <c r="E103" s="14">
        <v>14.1</v>
      </c>
      <c r="F103" s="19">
        <v>59</v>
      </c>
      <c r="J103" s="11">
        <v>6664</v>
      </c>
      <c r="K103" s="11" t="s">
        <v>87</v>
      </c>
      <c r="L103" s="11" t="s">
        <v>5</v>
      </c>
      <c r="M103" s="11">
        <v>97</v>
      </c>
      <c r="N103" s="11">
        <v>0</v>
      </c>
    </row>
    <row r="104" spans="1:14">
      <c r="A104" s="16" t="s">
        <v>60</v>
      </c>
      <c r="B104" s="16" t="s">
        <v>23</v>
      </c>
      <c r="C104" s="4" t="s">
        <v>4</v>
      </c>
      <c r="D104" s="14">
        <v>20.3</v>
      </c>
      <c r="F104" s="19">
        <v>86</v>
      </c>
      <c r="J104" s="11">
        <v>6675</v>
      </c>
      <c r="K104" s="11" t="s">
        <v>87</v>
      </c>
      <c r="L104" s="11" t="s">
        <v>5</v>
      </c>
      <c r="M104" s="11">
        <v>97</v>
      </c>
      <c r="N104" s="11">
        <v>0</v>
      </c>
    </row>
    <row r="105" spans="1:14">
      <c r="A105" s="16" t="s">
        <v>73</v>
      </c>
      <c r="B105" s="16" t="s">
        <v>38</v>
      </c>
      <c r="C105" s="4" t="s">
        <v>4</v>
      </c>
      <c r="D105" s="14">
        <v>29.2</v>
      </c>
      <c r="E105" s="14">
        <v>17.8</v>
      </c>
      <c r="F105" s="19">
        <v>58</v>
      </c>
      <c r="J105" s="11">
        <v>6678</v>
      </c>
      <c r="K105" s="11" t="s">
        <v>87</v>
      </c>
      <c r="L105" s="11" t="s">
        <v>5</v>
      </c>
      <c r="M105" s="11">
        <v>97</v>
      </c>
      <c r="N105" s="11">
        <v>0</v>
      </c>
    </row>
    <row r="106" spans="1:14">
      <c r="A106" s="16" t="s">
        <v>73</v>
      </c>
      <c r="B106" s="16" t="s">
        <v>38</v>
      </c>
      <c r="C106" s="4" t="s">
        <v>4</v>
      </c>
      <c r="D106" s="14">
        <v>32</v>
      </c>
      <c r="F106" s="19">
        <v>80</v>
      </c>
      <c r="J106" s="11">
        <v>6680</v>
      </c>
      <c r="K106" s="11" t="s">
        <v>87</v>
      </c>
      <c r="L106" s="11" t="s">
        <v>5</v>
      </c>
      <c r="M106" s="11">
        <v>97</v>
      </c>
      <c r="N106" s="11">
        <v>0</v>
      </c>
    </row>
    <row r="107" spans="1:14">
      <c r="A107" s="16" t="s">
        <v>32</v>
      </c>
      <c r="B107" s="16" t="s">
        <v>23</v>
      </c>
      <c r="C107" s="4" t="s">
        <v>5</v>
      </c>
      <c r="D107" s="14">
        <v>18.399999999999999</v>
      </c>
      <c r="E107" s="14">
        <v>15.8</v>
      </c>
      <c r="F107" s="19">
        <v>59</v>
      </c>
      <c r="J107" s="11">
        <v>6684</v>
      </c>
      <c r="K107" s="11" t="s">
        <v>87</v>
      </c>
      <c r="L107" s="11" t="s">
        <v>5</v>
      </c>
      <c r="M107" s="11">
        <v>97</v>
      </c>
      <c r="N107" s="11">
        <v>0</v>
      </c>
    </row>
    <row r="108" spans="1:14">
      <c r="A108" s="16" t="s">
        <v>32</v>
      </c>
      <c r="B108" s="16" t="s">
        <v>23</v>
      </c>
      <c r="C108" s="4" t="s">
        <v>5</v>
      </c>
      <c r="D108" s="14">
        <v>21.2</v>
      </c>
      <c r="F108" s="19">
        <v>80</v>
      </c>
      <c r="J108" s="11">
        <v>6685</v>
      </c>
      <c r="K108" s="11" t="s">
        <v>87</v>
      </c>
      <c r="L108" s="11" t="s">
        <v>5</v>
      </c>
      <c r="M108" s="11">
        <v>97</v>
      </c>
      <c r="N108" s="11">
        <v>0</v>
      </c>
    </row>
    <row r="109" spans="1:14">
      <c r="A109" s="16" t="s">
        <v>33</v>
      </c>
      <c r="B109" s="16" t="s">
        <v>23</v>
      </c>
      <c r="C109" s="4" t="s">
        <v>5</v>
      </c>
      <c r="D109" s="14">
        <v>19.899999999999999</v>
      </c>
      <c r="E109" s="14">
        <v>16.2</v>
      </c>
      <c r="F109" s="19">
        <v>59</v>
      </c>
      <c r="J109" s="11">
        <v>6695</v>
      </c>
      <c r="K109" s="11" t="s">
        <v>87</v>
      </c>
      <c r="L109" s="11" t="s">
        <v>5</v>
      </c>
      <c r="M109" s="11">
        <v>97</v>
      </c>
      <c r="N109" s="11">
        <v>0</v>
      </c>
    </row>
    <row r="110" spans="1:14">
      <c r="A110" s="16" t="s">
        <v>33</v>
      </c>
      <c r="B110" s="16" t="s">
        <v>23</v>
      </c>
      <c r="C110" s="4" t="s">
        <v>5</v>
      </c>
      <c r="D110" s="14">
        <v>20.2</v>
      </c>
      <c r="F110" s="19">
        <v>80</v>
      </c>
      <c r="J110" s="11">
        <v>6698</v>
      </c>
      <c r="K110" s="11" t="s">
        <v>87</v>
      </c>
      <c r="L110" s="11" t="s">
        <v>5</v>
      </c>
      <c r="M110" s="11">
        <v>97</v>
      </c>
      <c r="N110" s="11">
        <v>0</v>
      </c>
    </row>
    <row r="111" spans="1:14">
      <c r="A111" s="16" t="s">
        <v>61</v>
      </c>
      <c r="B111" s="16" t="s">
        <v>23</v>
      </c>
      <c r="C111" s="4" t="s">
        <v>4</v>
      </c>
      <c r="D111" s="14">
        <v>21.5</v>
      </c>
      <c r="E111" s="14">
        <v>16.899999999999999</v>
      </c>
      <c r="F111" s="19">
        <v>59</v>
      </c>
      <c r="J111" s="11">
        <v>6705</v>
      </c>
      <c r="K111" s="11" t="s">
        <v>87</v>
      </c>
      <c r="L111" s="11" t="s">
        <v>5</v>
      </c>
      <c r="M111" s="11">
        <v>97</v>
      </c>
      <c r="N111" s="11">
        <v>0</v>
      </c>
    </row>
    <row r="112" spans="1:14">
      <c r="A112" s="16" t="s">
        <v>61</v>
      </c>
      <c r="B112" s="16" t="s">
        <v>23</v>
      </c>
      <c r="C112" s="4" t="s">
        <v>4</v>
      </c>
      <c r="D112" s="14">
        <v>22.8</v>
      </c>
      <c r="F112" s="19">
        <v>94</v>
      </c>
      <c r="J112" s="11">
        <v>6706</v>
      </c>
      <c r="K112" s="11" t="s">
        <v>87</v>
      </c>
      <c r="L112" s="11" t="s">
        <v>5</v>
      </c>
      <c r="M112" s="11">
        <v>97</v>
      </c>
      <c r="N112" s="11">
        <v>0</v>
      </c>
    </row>
    <row r="113" spans="1:14">
      <c r="A113" s="16" t="s">
        <v>74</v>
      </c>
      <c r="B113" s="16" t="s">
        <v>38</v>
      </c>
      <c r="C113" s="4" t="s">
        <v>4</v>
      </c>
      <c r="D113" s="14">
        <v>26.5</v>
      </c>
      <c r="E113" s="14">
        <v>17</v>
      </c>
      <c r="F113" s="19">
        <v>60</v>
      </c>
      <c r="J113" s="11">
        <v>6710</v>
      </c>
      <c r="K113" s="11" t="s">
        <v>87</v>
      </c>
      <c r="L113" s="11" t="s">
        <v>5</v>
      </c>
      <c r="M113" s="11">
        <v>107</v>
      </c>
      <c r="N113" s="11">
        <v>0</v>
      </c>
    </row>
    <row r="114" spans="1:14">
      <c r="A114" s="16" t="s">
        <v>74</v>
      </c>
      <c r="B114" s="16" t="s">
        <v>38</v>
      </c>
      <c r="C114" s="4" t="s">
        <v>4</v>
      </c>
      <c r="D114" s="14">
        <v>29.5</v>
      </c>
      <c r="F114" s="19">
        <v>82</v>
      </c>
      <c r="J114" s="11">
        <v>6763</v>
      </c>
      <c r="K114" s="11" t="s">
        <v>87</v>
      </c>
      <c r="L114" s="11" t="s">
        <v>5</v>
      </c>
      <c r="M114" s="11">
        <v>106</v>
      </c>
      <c r="N114" s="11">
        <v>0</v>
      </c>
    </row>
    <row r="115" spans="1:14">
      <c r="A115" s="16" t="s">
        <v>75</v>
      </c>
      <c r="B115" s="16" t="s">
        <v>38</v>
      </c>
      <c r="C115" s="4" t="s">
        <v>4</v>
      </c>
      <c r="D115" s="14">
        <v>27.9</v>
      </c>
      <c r="E115" s="14">
        <v>17</v>
      </c>
      <c r="F115" s="19">
        <v>60</v>
      </c>
      <c r="J115" s="11">
        <v>6765</v>
      </c>
      <c r="K115" s="11" t="s">
        <v>87</v>
      </c>
      <c r="L115" s="11" t="s">
        <v>5</v>
      </c>
      <c r="M115" s="11">
        <v>109</v>
      </c>
      <c r="N115" s="11">
        <v>0</v>
      </c>
    </row>
    <row r="116" spans="1:14">
      <c r="A116" s="16" t="s">
        <v>75</v>
      </c>
      <c r="B116" s="16" t="s">
        <v>38</v>
      </c>
      <c r="C116" s="4" t="s">
        <v>4</v>
      </c>
      <c r="D116" s="14">
        <v>30.4</v>
      </c>
      <c r="F116" s="19">
        <v>82</v>
      </c>
      <c r="J116" s="11">
        <v>6768</v>
      </c>
      <c r="K116" s="11" t="s">
        <v>87</v>
      </c>
      <c r="L116" s="11" t="s">
        <v>5</v>
      </c>
      <c r="M116" s="11">
        <v>100</v>
      </c>
      <c r="N116" s="11">
        <v>0</v>
      </c>
    </row>
    <row r="117" spans="1:14">
      <c r="A117" s="16" t="s">
        <v>49</v>
      </c>
      <c r="B117" s="16" t="s">
        <v>38</v>
      </c>
      <c r="C117" s="4" t="s">
        <v>5</v>
      </c>
      <c r="D117" s="14">
        <v>19.600000000000001</v>
      </c>
      <c r="E117" s="14">
        <v>16</v>
      </c>
      <c r="F117" s="19">
        <v>58</v>
      </c>
      <c r="J117" s="11">
        <v>6792</v>
      </c>
      <c r="K117" s="11" t="s">
        <v>87</v>
      </c>
      <c r="L117" s="11" t="s">
        <v>5</v>
      </c>
      <c r="M117" s="11">
        <v>109</v>
      </c>
      <c r="N117" s="11">
        <v>0</v>
      </c>
    </row>
    <row r="118" spans="1:14">
      <c r="A118" s="16" t="s">
        <v>49</v>
      </c>
      <c r="B118" s="16" t="s">
        <v>38</v>
      </c>
      <c r="C118" s="4" t="s">
        <v>5</v>
      </c>
      <c r="D118" s="14">
        <v>22.4</v>
      </c>
      <c r="F118" s="19">
        <v>80</v>
      </c>
      <c r="J118" s="11">
        <v>6793</v>
      </c>
      <c r="K118" s="11" t="s">
        <v>87</v>
      </c>
      <c r="L118" s="11" t="s">
        <v>5</v>
      </c>
      <c r="M118" s="11">
        <v>109</v>
      </c>
      <c r="N118" s="11">
        <v>0</v>
      </c>
    </row>
    <row r="119" spans="1:14">
      <c r="A119" s="16" t="s">
        <v>34</v>
      </c>
      <c r="B119" s="16" t="s">
        <v>23</v>
      </c>
      <c r="C119" s="4" t="s">
        <v>5</v>
      </c>
      <c r="D119" s="14">
        <v>18.100000000000001</v>
      </c>
      <c r="E119" s="14">
        <v>15.4</v>
      </c>
      <c r="F119" s="19">
        <v>59</v>
      </c>
      <c r="J119" s="11">
        <v>6800</v>
      </c>
      <c r="K119" s="11" t="s">
        <v>87</v>
      </c>
      <c r="L119" s="11" t="s">
        <v>5</v>
      </c>
      <c r="M119" s="11">
        <v>108</v>
      </c>
      <c r="N119" s="11">
        <v>0</v>
      </c>
    </row>
    <row r="120" spans="1:14">
      <c r="A120" s="16" t="s">
        <v>34</v>
      </c>
      <c r="B120" s="16" t="s">
        <v>23</v>
      </c>
      <c r="C120" s="4" t="s">
        <v>5</v>
      </c>
      <c r="D120" s="14">
        <v>20.2</v>
      </c>
      <c r="F120" s="19">
        <v>80</v>
      </c>
      <c r="J120" s="11">
        <v>6803</v>
      </c>
      <c r="K120" s="11" t="s">
        <v>87</v>
      </c>
      <c r="L120" s="11" t="s">
        <v>5</v>
      </c>
      <c r="M120" s="11">
        <v>109</v>
      </c>
      <c r="N120" s="11">
        <v>0</v>
      </c>
    </row>
    <row r="121" spans="1:14">
      <c r="A121" s="16" t="s">
        <v>62</v>
      </c>
      <c r="B121" s="16" t="s">
        <v>23</v>
      </c>
      <c r="C121" s="4" t="s">
        <v>4</v>
      </c>
      <c r="D121" s="14">
        <v>20.2</v>
      </c>
      <c r="E121" s="14">
        <v>16.600000000000001</v>
      </c>
      <c r="F121" s="19">
        <v>59</v>
      </c>
      <c r="J121" s="11">
        <v>6806</v>
      </c>
      <c r="K121" s="11" t="s">
        <v>87</v>
      </c>
      <c r="L121" s="11" t="s">
        <v>5</v>
      </c>
      <c r="M121" s="11">
        <v>102</v>
      </c>
      <c r="N121" s="11">
        <v>0</v>
      </c>
    </row>
    <row r="122" spans="1:14">
      <c r="A122" s="16" t="s">
        <v>62</v>
      </c>
      <c r="B122" s="16" t="s">
        <v>23</v>
      </c>
      <c r="C122" s="4" t="s">
        <v>4</v>
      </c>
      <c r="D122" s="14">
        <v>22.2</v>
      </c>
      <c r="F122" s="19">
        <v>80</v>
      </c>
      <c r="J122" s="11">
        <v>6807</v>
      </c>
      <c r="K122" s="11" t="s">
        <v>87</v>
      </c>
      <c r="L122" s="11" t="s">
        <v>5</v>
      </c>
      <c r="M122" s="11">
        <v>102</v>
      </c>
      <c r="N122" s="11">
        <v>0</v>
      </c>
    </row>
    <row r="123" spans="1:14">
      <c r="A123" s="16" t="s">
        <v>63</v>
      </c>
      <c r="B123" s="16" t="s">
        <v>23</v>
      </c>
      <c r="C123" s="4" t="s">
        <v>4</v>
      </c>
      <c r="D123" s="14">
        <v>20.7</v>
      </c>
      <c r="E123" s="14">
        <v>16.3</v>
      </c>
      <c r="F123" s="19">
        <v>59</v>
      </c>
      <c r="J123" s="11">
        <v>6809</v>
      </c>
      <c r="K123" s="11" t="s">
        <v>87</v>
      </c>
      <c r="L123" s="11" t="s">
        <v>5</v>
      </c>
      <c r="M123" s="11">
        <v>110</v>
      </c>
      <c r="N123" s="11">
        <v>0</v>
      </c>
    </row>
    <row r="124" spans="1:14">
      <c r="A124" s="16" t="s">
        <v>63</v>
      </c>
      <c r="B124" s="16" t="s">
        <v>23</v>
      </c>
      <c r="C124" s="4" t="s">
        <v>4</v>
      </c>
      <c r="D124" s="14">
        <v>21.3</v>
      </c>
      <c r="F124" s="19">
        <v>80</v>
      </c>
      <c r="J124" s="11">
        <v>6817</v>
      </c>
      <c r="K124" s="11" t="s">
        <v>87</v>
      </c>
      <c r="L124" s="11" t="s">
        <v>5</v>
      </c>
      <c r="M124" s="11">
        <v>102</v>
      </c>
      <c r="N124" s="11">
        <v>0</v>
      </c>
    </row>
    <row r="125" spans="1:14">
      <c r="A125" s="16" t="s">
        <v>50</v>
      </c>
      <c r="B125" s="16" t="s">
        <v>38</v>
      </c>
      <c r="C125" s="4" t="s">
        <v>5</v>
      </c>
      <c r="D125" s="14">
        <v>25.3</v>
      </c>
      <c r="E125" s="14">
        <v>16</v>
      </c>
      <c r="F125" s="19">
        <v>57</v>
      </c>
      <c r="J125" s="11">
        <v>6819</v>
      </c>
      <c r="K125" s="11" t="s">
        <v>87</v>
      </c>
      <c r="L125" s="11" t="s">
        <v>5</v>
      </c>
      <c r="M125" s="11">
        <v>101</v>
      </c>
      <c r="N125" s="11">
        <v>0</v>
      </c>
    </row>
    <row r="126" spans="1:14">
      <c r="A126" s="16" t="s">
        <v>50</v>
      </c>
      <c r="B126" s="16" t="s">
        <v>38</v>
      </c>
      <c r="C126" s="4" t="s">
        <v>5</v>
      </c>
      <c r="D126" s="14">
        <v>26.7</v>
      </c>
      <c r="F126" s="19">
        <v>94</v>
      </c>
      <c r="J126" s="11">
        <v>6840</v>
      </c>
      <c r="K126" s="11" t="s">
        <v>87</v>
      </c>
      <c r="L126" s="11" t="s">
        <v>5</v>
      </c>
      <c r="M126" s="11">
        <v>101</v>
      </c>
      <c r="N126" s="11">
        <v>0</v>
      </c>
    </row>
    <row r="127" spans="1:14">
      <c r="A127" s="16" t="s">
        <v>76</v>
      </c>
      <c r="B127" s="16" t="s">
        <v>38</v>
      </c>
      <c r="C127" s="4" t="s">
        <v>4</v>
      </c>
      <c r="D127" s="14">
        <v>26</v>
      </c>
      <c r="E127" s="14">
        <v>17.5</v>
      </c>
      <c r="F127" s="19">
        <v>57</v>
      </c>
      <c r="J127" s="11">
        <v>6842</v>
      </c>
      <c r="K127" s="11" t="s">
        <v>87</v>
      </c>
      <c r="L127" s="11" t="s">
        <v>5</v>
      </c>
      <c r="M127" s="11">
        <v>101</v>
      </c>
      <c r="N127" s="11">
        <v>0</v>
      </c>
    </row>
    <row r="128" spans="1:14">
      <c r="A128" s="16" t="s">
        <v>76</v>
      </c>
      <c r="B128" s="16" t="s">
        <v>38</v>
      </c>
      <c r="C128" s="4" t="s">
        <v>4</v>
      </c>
      <c r="D128" s="14">
        <v>29.4</v>
      </c>
      <c r="F128" s="19">
        <v>94</v>
      </c>
      <c r="J128" s="11">
        <v>6843</v>
      </c>
      <c r="K128" s="11" t="s">
        <v>87</v>
      </c>
      <c r="L128" s="11" t="s">
        <v>5</v>
      </c>
      <c r="M128" s="11">
        <v>101</v>
      </c>
      <c r="N128" s="11">
        <v>0</v>
      </c>
    </row>
    <row r="129" spans="1:14">
      <c r="A129" s="16" t="s">
        <v>77</v>
      </c>
      <c r="B129" s="16" t="s">
        <v>38</v>
      </c>
      <c r="C129" s="4" t="s">
        <v>4</v>
      </c>
      <c r="D129" s="14">
        <v>28.5</v>
      </c>
      <c r="E129" s="14">
        <v>17.399999999999999</v>
      </c>
      <c r="F129" s="19">
        <v>57</v>
      </c>
      <c r="J129" s="11">
        <v>6849</v>
      </c>
      <c r="K129" s="11" t="s">
        <v>87</v>
      </c>
      <c r="L129" s="11" t="s">
        <v>5</v>
      </c>
      <c r="M129" s="11">
        <v>100</v>
      </c>
      <c r="N129" s="11">
        <v>0</v>
      </c>
    </row>
    <row r="130" spans="1:14">
      <c r="A130" s="16" t="s">
        <v>77</v>
      </c>
      <c r="B130" s="16" t="s">
        <v>38</v>
      </c>
      <c r="C130" s="4" t="s">
        <v>4</v>
      </c>
      <c r="D130" s="14">
        <v>32</v>
      </c>
      <c r="F130" s="19">
        <v>94</v>
      </c>
      <c r="J130" s="11">
        <v>6862</v>
      </c>
      <c r="K130" s="11" t="s">
        <v>87</v>
      </c>
      <c r="L130" s="11" t="s">
        <v>5</v>
      </c>
      <c r="M130" s="11">
        <v>99</v>
      </c>
      <c r="N130" s="11">
        <v>0</v>
      </c>
    </row>
    <row r="131" spans="1:14">
      <c r="A131" s="16" t="s">
        <v>64</v>
      </c>
      <c r="B131" s="16" t="s">
        <v>23</v>
      </c>
      <c r="C131" s="4" t="s">
        <v>4</v>
      </c>
      <c r="D131" s="14">
        <v>21.1</v>
      </c>
      <c r="E131" s="14">
        <v>16.7</v>
      </c>
      <c r="F131" s="19">
        <v>59</v>
      </c>
      <c r="J131" s="11">
        <v>6877</v>
      </c>
      <c r="K131" s="11" t="s">
        <v>87</v>
      </c>
      <c r="L131" s="11" t="s">
        <v>5</v>
      </c>
      <c r="M131" s="11">
        <v>105</v>
      </c>
      <c r="N131" s="11">
        <v>0</v>
      </c>
    </row>
    <row r="132" spans="1:14">
      <c r="A132" s="16" t="s">
        <v>64</v>
      </c>
      <c r="B132" s="16" t="s">
        <v>23</v>
      </c>
      <c r="C132" s="4" t="s">
        <v>4</v>
      </c>
      <c r="D132" s="14">
        <v>23</v>
      </c>
      <c r="F132" s="19">
        <v>79</v>
      </c>
      <c r="J132" s="11">
        <v>6879</v>
      </c>
      <c r="K132" s="11" t="s">
        <v>87</v>
      </c>
      <c r="L132" s="11" t="s">
        <v>5</v>
      </c>
      <c r="M132" s="11">
        <v>105</v>
      </c>
      <c r="N132" s="11">
        <v>0</v>
      </c>
    </row>
    <row r="133" spans="1:14">
      <c r="A133" s="16" t="s">
        <v>35</v>
      </c>
      <c r="B133" s="16" t="s">
        <v>23</v>
      </c>
      <c r="C133" s="4" t="s">
        <v>5</v>
      </c>
      <c r="D133" s="14">
        <v>19.100000000000001</v>
      </c>
      <c r="E133" s="14">
        <v>16</v>
      </c>
      <c r="F133" s="19">
        <v>59</v>
      </c>
      <c r="J133" s="11">
        <v>6869</v>
      </c>
      <c r="K133" s="11" t="s">
        <v>87</v>
      </c>
      <c r="L133" s="11" t="s">
        <v>5</v>
      </c>
      <c r="M133" s="11">
        <v>29</v>
      </c>
      <c r="N133" s="11">
        <v>1</v>
      </c>
    </row>
    <row r="134" spans="1:14">
      <c r="A134" s="16" t="s">
        <v>35</v>
      </c>
      <c r="B134" s="16" t="s">
        <v>23</v>
      </c>
      <c r="C134" s="4" t="s">
        <v>5</v>
      </c>
      <c r="D134" s="14">
        <v>20.5</v>
      </c>
      <c r="F134" s="19">
        <v>79</v>
      </c>
      <c r="J134" s="11">
        <v>6841</v>
      </c>
      <c r="K134" s="11" t="s">
        <v>87</v>
      </c>
      <c r="L134" s="11" t="s">
        <v>5</v>
      </c>
      <c r="M134" s="11">
        <v>92</v>
      </c>
      <c r="N134" s="11">
        <v>1</v>
      </c>
    </row>
    <row r="135" spans="1:14">
      <c r="A135" s="16" t="s">
        <v>78</v>
      </c>
      <c r="B135" s="16" t="s">
        <v>38</v>
      </c>
      <c r="C135" s="4" t="s">
        <v>4</v>
      </c>
      <c r="D135" s="14">
        <v>26.5</v>
      </c>
      <c r="E135" s="14">
        <v>17.8</v>
      </c>
      <c r="F135" s="19">
        <v>57</v>
      </c>
      <c r="J135" s="11">
        <v>6861</v>
      </c>
      <c r="K135" s="11" t="s">
        <v>87</v>
      </c>
      <c r="L135" s="11" t="s">
        <v>5</v>
      </c>
      <c r="M135" s="11">
        <v>97</v>
      </c>
      <c r="N135" s="11">
        <v>1</v>
      </c>
    </row>
    <row r="136" spans="1:14">
      <c r="A136" s="16" t="s">
        <v>78</v>
      </c>
      <c r="B136" s="16" t="s">
        <v>38</v>
      </c>
      <c r="C136" s="4" t="s">
        <v>4</v>
      </c>
      <c r="D136" s="14">
        <v>31</v>
      </c>
      <c r="F136" s="19">
        <v>94</v>
      </c>
      <c r="J136" s="11">
        <v>6878</v>
      </c>
      <c r="K136" s="11" t="s">
        <v>87</v>
      </c>
      <c r="L136" s="11" t="s">
        <v>5</v>
      </c>
      <c r="M136" s="11">
        <v>103</v>
      </c>
      <c r="N136" s="11">
        <v>1</v>
      </c>
    </row>
    <row r="137" spans="1:14">
      <c r="A137" s="17" t="s">
        <v>79</v>
      </c>
      <c r="B137" s="17" t="s">
        <v>38</v>
      </c>
      <c r="C137" s="4" t="s">
        <v>4</v>
      </c>
      <c r="D137" s="4">
        <v>33.299999999999997</v>
      </c>
      <c r="E137" s="4"/>
      <c r="F137" s="20">
        <v>94</v>
      </c>
      <c r="J137" s="11">
        <v>6767</v>
      </c>
      <c r="K137" s="11" t="s">
        <v>87</v>
      </c>
      <c r="L137" s="11" t="s">
        <v>5</v>
      </c>
      <c r="M137" s="11">
        <v>100</v>
      </c>
      <c r="N137" s="11">
        <v>1</v>
      </c>
    </row>
    <row r="138" spans="1:14">
      <c r="A138" s="16" t="s">
        <v>51</v>
      </c>
      <c r="B138" s="16" t="s">
        <v>38</v>
      </c>
      <c r="C138" s="4" t="s">
        <v>5</v>
      </c>
      <c r="D138" s="14">
        <v>23.5</v>
      </c>
      <c r="E138" s="14">
        <v>16</v>
      </c>
      <c r="F138" s="19">
        <v>60</v>
      </c>
      <c r="J138" s="11">
        <v>6880</v>
      </c>
      <c r="K138" s="11" t="s">
        <v>87</v>
      </c>
      <c r="L138" s="11" t="s">
        <v>5</v>
      </c>
      <c r="M138" s="11">
        <v>105</v>
      </c>
      <c r="N138" s="11">
        <v>1</v>
      </c>
    </row>
    <row r="139" spans="1:14">
      <c r="A139" s="16" t="s">
        <v>51</v>
      </c>
      <c r="B139" s="16" t="s">
        <v>38</v>
      </c>
      <c r="C139" s="4" t="s">
        <v>5</v>
      </c>
      <c r="D139" s="14">
        <v>25.8</v>
      </c>
      <c r="F139" s="19">
        <v>86</v>
      </c>
      <c r="J139" s="11">
        <v>6808</v>
      </c>
      <c r="K139" s="11" t="s">
        <v>87</v>
      </c>
      <c r="L139" s="11" t="s">
        <v>5</v>
      </c>
      <c r="M139" s="11">
        <v>99</v>
      </c>
      <c r="N139" s="11">
        <v>0</v>
      </c>
    </row>
    <row r="140" spans="1:14">
      <c r="A140" s="16" t="s">
        <v>52</v>
      </c>
      <c r="B140" s="16" t="s">
        <v>38</v>
      </c>
      <c r="C140" s="4" t="s">
        <v>5</v>
      </c>
      <c r="D140" s="14">
        <v>23.2</v>
      </c>
      <c r="E140" s="14">
        <v>16.100000000000001</v>
      </c>
      <c r="F140" s="19">
        <v>60</v>
      </c>
      <c r="J140" s="11">
        <v>6779</v>
      </c>
      <c r="K140" s="11" t="s">
        <v>87</v>
      </c>
      <c r="L140" s="11" t="s">
        <v>5</v>
      </c>
      <c r="M140" s="11">
        <v>50</v>
      </c>
      <c r="N140" s="11">
        <v>0</v>
      </c>
    </row>
    <row r="141" spans="1:14" s="27" customFormat="1">
      <c r="A141" s="16" t="s">
        <v>52</v>
      </c>
      <c r="B141" s="16" t="s">
        <v>38</v>
      </c>
      <c r="C141" s="4" t="s">
        <v>5</v>
      </c>
      <c r="D141" s="14">
        <v>25.8</v>
      </c>
      <c r="E141" s="14"/>
      <c r="F141" s="19">
        <v>94</v>
      </c>
      <c r="J141" s="27">
        <v>6788</v>
      </c>
      <c r="K141" s="27" t="s">
        <v>87</v>
      </c>
      <c r="L141" s="27" t="s">
        <v>5</v>
      </c>
      <c r="M141" s="27">
        <v>50</v>
      </c>
      <c r="N141" s="27">
        <v>0</v>
      </c>
    </row>
    <row r="142" spans="1:14" s="27" customFormat="1">
      <c r="A142" s="17" t="s">
        <v>65</v>
      </c>
      <c r="B142" s="17" t="s">
        <v>23</v>
      </c>
      <c r="C142" s="4" t="s">
        <v>4</v>
      </c>
      <c r="D142" s="4">
        <v>22</v>
      </c>
      <c r="E142" s="4"/>
      <c r="F142" s="20">
        <v>94</v>
      </c>
      <c r="J142" s="27">
        <v>6886</v>
      </c>
      <c r="K142" s="27" t="s">
        <v>87</v>
      </c>
      <c r="L142" s="27" t="s">
        <v>5</v>
      </c>
      <c r="M142" s="27">
        <v>47</v>
      </c>
      <c r="N142" s="27">
        <v>0</v>
      </c>
    </row>
    <row r="143" spans="1:14">
      <c r="A143" s="16" t="s">
        <v>36</v>
      </c>
      <c r="B143" s="16" t="s">
        <v>23</v>
      </c>
      <c r="C143" s="4" t="s">
        <v>5</v>
      </c>
      <c r="D143" s="14">
        <v>17.2</v>
      </c>
      <c r="E143" s="14">
        <v>14.5</v>
      </c>
      <c r="F143" s="19">
        <v>59</v>
      </c>
      <c r="J143" s="11" t="s">
        <v>39</v>
      </c>
      <c r="K143" s="11" t="s">
        <v>38</v>
      </c>
      <c r="L143" s="11" t="s">
        <v>5</v>
      </c>
      <c r="M143" s="11">
        <v>79</v>
      </c>
      <c r="N143" s="11">
        <v>0</v>
      </c>
    </row>
    <row r="144" spans="1:14">
      <c r="A144" s="16" t="s">
        <v>36</v>
      </c>
      <c r="B144" s="16" t="s">
        <v>23</v>
      </c>
      <c r="C144" s="4" t="s">
        <v>5</v>
      </c>
      <c r="D144" s="14">
        <v>19.2</v>
      </c>
      <c r="F144" s="19">
        <v>94</v>
      </c>
      <c r="J144" s="11" t="s">
        <v>40</v>
      </c>
      <c r="K144" s="11" t="s">
        <v>38</v>
      </c>
      <c r="L144" s="11" t="s">
        <v>5</v>
      </c>
      <c r="M144" s="11">
        <v>79</v>
      </c>
      <c r="N144" s="11">
        <v>0</v>
      </c>
    </row>
    <row r="145" spans="1:14">
      <c r="A145" s="17" t="s">
        <v>66</v>
      </c>
      <c r="B145" s="17" t="s">
        <v>23</v>
      </c>
      <c r="C145" s="4" t="s">
        <v>4</v>
      </c>
      <c r="D145" s="4">
        <v>23</v>
      </c>
      <c r="E145" s="4"/>
      <c r="F145" s="20">
        <v>94</v>
      </c>
      <c r="J145" s="11" t="s">
        <v>41</v>
      </c>
      <c r="K145" s="11" t="s">
        <v>38</v>
      </c>
      <c r="L145" s="11" t="s">
        <v>5</v>
      </c>
      <c r="M145" s="11">
        <v>79</v>
      </c>
      <c r="N145" s="11">
        <v>0</v>
      </c>
    </row>
    <row r="146" spans="1:14">
      <c r="A146" s="16" t="s">
        <v>37</v>
      </c>
      <c r="B146" s="16" t="s">
        <v>23</v>
      </c>
      <c r="C146" s="4" t="s">
        <v>5</v>
      </c>
      <c r="D146" s="14">
        <v>18.899999999999999</v>
      </c>
      <c r="E146" s="14">
        <v>15.1</v>
      </c>
      <c r="F146" s="19">
        <v>59</v>
      </c>
      <c r="J146" s="11" t="s">
        <v>42</v>
      </c>
      <c r="K146" s="11" t="s">
        <v>38</v>
      </c>
      <c r="L146" s="11" t="s">
        <v>5</v>
      </c>
      <c r="M146" s="11">
        <v>73</v>
      </c>
      <c r="N146" s="11">
        <v>1</v>
      </c>
    </row>
    <row r="147" spans="1:14">
      <c r="A147" s="16" t="s">
        <v>37</v>
      </c>
      <c r="B147" s="16" t="s">
        <v>23</v>
      </c>
      <c r="C147" s="4" t="s">
        <v>5</v>
      </c>
      <c r="D147" s="14">
        <v>20.6</v>
      </c>
      <c r="F147" s="19">
        <v>94</v>
      </c>
      <c r="J147" s="11" t="s">
        <v>43</v>
      </c>
      <c r="K147" s="11" t="s">
        <v>38</v>
      </c>
      <c r="L147" s="11" t="s">
        <v>5</v>
      </c>
      <c r="M147" s="11">
        <v>79</v>
      </c>
      <c r="N147" s="11">
        <v>1</v>
      </c>
    </row>
    <row r="148" spans="1:14">
      <c r="A148" s="14">
        <v>5075</v>
      </c>
      <c r="B148" s="14" t="s">
        <v>23</v>
      </c>
      <c r="C148" s="4" t="s">
        <v>5</v>
      </c>
      <c r="D148" s="14">
        <v>21.3</v>
      </c>
      <c r="F148" s="14">
        <v>122</v>
      </c>
      <c r="J148" s="11" t="s">
        <v>44</v>
      </c>
      <c r="K148" s="11" t="s">
        <v>38</v>
      </c>
      <c r="L148" s="11" t="s">
        <v>5</v>
      </c>
      <c r="M148" s="11">
        <v>82</v>
      </c>
      <c r="N148" s="11">
        <v>0</v>
      </c>
    </row>
    <row r="149" spans="1:14">
      <c r="A149" s="14">
        <v>5165</v>
      </c>
      <c r="B149" s="14" t="s">
        <v>23</v>
      </c>
      <c r="C149" s="4" t="s">
        <v>5</v>
      </c>
      <c r="D149" s="14">
        <v>20.399999999999999</v>
      </c>
      <c r="F149" s="14">
        <v>115</v>
      </c>
      <c r="J149" s="11" t="s">
        <v>45</v>
      </c>
      <c r="K149" s="11" t="s">
        <v>38</v>
      </c>
      <c r="L149" s="11" t="s">
        <v>5</v>
      </c>
      <c r="M149" s="11">
        <v>82</v>
      </c>
      <c r="N149" s="11">
        <v>0</v>
      </c>
    </row>
    <row r="150" spans="1:14">
      <c r="A150" s="14">
        <v>5167</v>
      </c>
      <c r="B150" s="14" t="s">
        <v>23</v>
      </c>
      <c r="C150" s="4" t="s">
        <v>5</v>
      </c>
      <c r="D150" s="14">
        <v>18.8</v>
      </c>
      <c r="F150" s="14">
        <v>115</v>
      </c>
      <c r="J150" s="11" t="s">
        <v>46</v>
      </c>
      <c r="K150" s="11" t="s">
        <v>38</v>
      </c>
      <c r="L150" s="11" t="s">
        <v>5</v>
      </c>
      <c r="M150" s="11">
        <v>73</v>
      </c>
      <c r="N150" s="11">
        <v>1</v>
      </c>
    </row>
    <row r="151" spans="1:14">
      <c r="A151" s="14">
        <v>5327</v>
      </c>
      <c r="B151" s="14" t="s">
        <v>23</v>
      </c>
      <c r="C151" s="4" t="s">
        <v>5</v>
      </c>
      <c r="D151" s="14">
        <v>19.5</v>
      </c>
      <c r="F151" s="14">
        <v>107</v>
      </c>
      <c r="J151" s="11" t="s">
        <v>47</v>
      </c>
      <c r="K151" s="11" t="s">
        <v>38</v>
      </c>
      <c r="L151" s="11" t="s">
        <v>5</v>
      </c>
      <c r="M151" s="11">
        <v>80</v>
      </c>
      <c r="N151" s="11">
        <v>0</v>
      </c>
    </row>
    <row r="152" spans="1:14">
      <c r="A152" s="14">
        <v>5367</v>
      </c>
      <c r="B152" s="14" t="s">
        <v>23</v>
      </c>
      <c r="C152" s="4" t="s">
        <v>5</v>
      </c>
      <c r="D152" s="14">
        <v>19.8</v>
      </c>
      <c r="F152" s="14">
        <v>101</v>
      </c>
      <c r="J152" s="11" t="s">
        <v>48</v>
      </c>
      <c r="K152" s="11" t="s">
        <v>38</v>
      </c>
      <c r="L152" s="11" t="s">
        <v>5</v>
      </c>
      <c r="M152" s="11">
        <v>80</v>
      </c>
      <c r="N152" s="11">
        <v>0</v>
      </c>
    </row>
    <row r="153" spans="1:14">
      <c r="A153" s="14">
        <v>5372</v>
      </c>
      <c r="B153" s="14" t="s">
        <v>23</v>
      </c>
      <c r="C153" s="4" t="s">
        <v>5</v>
      </c>
      <c r="D153" s="14">
        <v>17.5</v>
      </c>
      <c r="F153" s="14">
        <v>101</v>
      </c>
      <c r="J153" s="11" t="s">
        <v>49</v>
      </c>
      <c r="K153" s="11" t="s">
        <v>38</v>
      </c>
      <c r="L153" s="11" t="s">
        <v>5</v>
      </c>
      <c r="M153" s="11">
        <v>80</v>
      </c>
      <c r="N153" s="11">
        <v>0</v>
      </c>
    </row>
    <row r="154" spans="1:14">
      <c r="A154" s="14">
        <v>6676</v>
      </c>
      <c r="B154" s="16" t="s">
        <v>38</v>
      </c>
      <c r="C154" s="4" t="s">
        <v>4</v>
      </c>
      <c r="D154" s="14">
        <v>29.2</v>
      </c>
      <c r="F154" s="14">
        <v>97</v>
      </c>
      <c r="J154" s="11" t="s">
        <v>50</v>
      </c>
      <c r="K154" s="11" t="s">
        <v>38</v>
      </c>
      <c r="L154" s="11" t="s">
        <v>5</v>
      </c>
      <c r="M154" s="11">
        <v>94</v>
      </c>
      <c r="N154" s="11">
        <v>0</v>
      </c>
    </row>
    <row r="155" spans="1:14">
      <c r="A155" s="14">
        <v>6689</v>
      </c>
      <c r="B155" s="16" t="s">
        <v>38</v>
      </c>
      <c r="C155" s="4" t="s">
        <v>4</v>
      </c>
      <c r="D155" s="14">
        <v>30.7</v>
      </c>
      <c r="F155" s="14">
        <v>97</v>
      </c>
      <c r="J155" s="11" t="s">
        <v>51</v>
      </c>
      <c r="K155" s="11" t="s">
        <v>38</v>
      </c>
      <c r="L155" s="11" t="s">
        <v>5</v>
      </c>
      <c r="M155" s="11">
        <v>86</v>
      </c>
      <c r="N155" s="11">
        <v>0</v>
      </c>
    </row>
    <row r="156" spans="1:14">
      <c r="A156" s="14">
        <v>6690</v>
      </c>
      <c r="B156" s="16" t="s">
        <v>38</v>
      </c>
      <c r="C156" s="4" t="s">
        <v>4</v>
      </c>
      <c r="D156" s="14">
        <v>30.9</v>
      </c>
      <c r="F156" s="14">
        <v>97</v>
      </c>
      <c r="J156" s="11" t="s">
        <v>52</v>
      </c>
      <c r="K156" s="11" t="s">
        <v>38</v>
      </c>
      <c r="L156" s="11" t="s">
        <v>5</v>
      </c>
      <c r="M156" s="11">
        <v>94</v>
      </c>
      <c r="N156" s="11">
        <v>0</v>
      </c>
    </row>
    <row r="157" spans="1:14">
      <c r="A157" s="14">
        <v>6693</v>
      </c>
      <c r="B157" s="16" t="s">
        <v>38</v>
      </c>
      <c r="C157" s="18" t="s">
        <v>4</v>
      </c>
      <c r="D157" s="14">
        <v>24.4</v>
      </c>
      <c r="F157" s="14">
        <v>97</v>
      </c>
      <c r="J157" s="11" t="s">
        <v>88</v>
      </c>
      <c r="K157" s="11" t="s">
        <v>38</v>
      </c>
      <c r="L157" s="11" t="s">
        <v>5</v>
      </c>
      <c r="M157" s="11">
        <v>117</v>
      </c>
      <c r="N157" s="11">
        <v>0</v>
      </c>
    </row>
    <row r="158" spans="1:14">
      <c r="A158" s="14">
        <v>6695</v>
      </c>
      <c r="B158" s="16" t="s">
        <v>38</v>
      </c>
      <c r="C158" s="18" t="s">
        <v>5</v>
      </c>
      <c r="D158" s="14">
        <v>27.1</v>
      </c>
      <c r="F158" s="14">
        <v>97</v>
      </c>
      <c r="J158" s="11" t="s">
        <v>89</v>
      </c>
      <c r="K158" s="11" t="s">
        <v>38</v>
      </c>
      <c r="L158" s="11" t="s">
        <v>5</v>
      </c>
      <c r="M158" s="11">
        <v>117</v>
      </c>
      <c r="N158" s="11">
        <v>0</v>
      </c>
    </row>
    <row r="159" spans="1:14">
      <c r="A159" s="14">
        <v>6698</v>
      </c>
      <c r="B159" s="16" t="s">
        <v>38</v>
      </c>
      <c r="C159" s="18" t="s">
        <v>5</v>
      </c>
      <c r="D159" s="14">
        <v>26.1</v>
      </c>
      <c r="F159" s="14">
        <v>97</v>
      </c>
      <c r="J159" s="11" t="s">
        <v>90</v>
      </c>
      <c r="K159" s="11" t="s">
        <v>38</v>
      </c>
      <c r="L159" s="11" t="s">
        <v>5</v>
      </c>
      <c r="M159" s="11">
        <v>117</v>
      </c>
      <c r="N159" s="11">
        <v>0</v>
      </c>
    </row>
    <row r="160" spans="1:14">
      <c r="A160" s="14">
        <v>6701</v>
      </c>
      <c r="B160" s="16" t="s">
        <v>23</v>
      </c>
      <c r="C160" s="18" t="s">
        <v>5</v>
      </c>
      <c r="D160" s="14">
        <v>18.7</v>
      </c>
      <c r="F160" s="14">
        <v>97</v>
      </c>
      <c r="J160" s="11" t="s">
        <v>91</v>
      </c>
      <c r="K160" s="11" t="s">
        <v>38</v>
      </c>
      <c r="L160" s="11" t="s">
        <v>5</v>
      </c>
      <c r="M160" s="11">
        <v>117</v>
      </c>
      <c r="N160" s="11">
        <v>0</v>
      </c>
    </row>
    <row r="161" spans="1:14">
      <c r="A161" s="14">
        <v>6702</v>
      </c>
      <c r="B161" s="16" t="s">
        <v>23</v>
      </c>
      <c r="C161" s="4" t="s">
        <v>4</v>
      </c>
      <c r="D161" s="14">
        <v>23.1</v>
      </c>
      <c r="F161" s="14">
        <v>97</v>
      </c>
      <c r="J161" s="11" t="s">
        <v>92</v>
      </c>
      <c r="K161" s="11" t="s">
        <v>38</v>
      </c>
      <c r="L161" s="11" t="s">
        <v>5</v>
      </c>
      <c r="M161" s="11">
        <v>117</v>
      </c>
      <c r="N161" s="11">
        <v>0</v>
      </c>
    </row>
    <row r="162" spans="1:14">
      <c r="A162" s="14">
        <v>6705</v>
      </c>
      <c r="B162" s="16" t="s">
        <v>38</v>
      </c>
      <c r="C162" s="18" t="s">
        <v>5</v>
      </c>
      <c r="D162" s="14">
        <v>23.6</v>
      </c>
      <c r="F162" s="14">
        <v>97</v>
      </c>
      <c r="J162" s="11" t="s">
        <v>93</v>
      </c>
      <c r="K162" s="11" t="s">
        <v>38</v>
      </c>
      <c r="L162" s="11" t="s">
        <v>5</v>
      </c>
      <c r="M162" s="11">
        <v>117</v>
      </c>
      <c r="N162" s="11">
        <v>0</v>
      </c>
    </row>
    <row r="163" spans="1:14">
      <c r="A163" s="14">
        <v>6706</v>
      </c>
      <c r="B163" s="16" t="s">
        <v>38</v>
      </c>
      <c r="C163" s="18" t="s">
        <v>5</v>
      </c>
      <c r="D163" s="14">
        <v>22.2</v>
      </c>
      <c r="F163" s="14">
        <v>97</v>
      </c>
      <c r="J163" s="11">
        <v>2105</v>
      </c>
      <c r="K163" s="11" t="s">
        <v>7</v>
      </c>
      <c r="L163" s="11" t="s">
        <v>4</v>
      </c>
      <c r="M163" s="11">
        <v>54</v>
      </c>
      <c r="N163" s="11">
        <v>0</v>
      </c>
    </row>
    <row r="164" spans="1:14">
      <c r="A164" s="14">
        <v>6708</v>
      </c>
      <c r="B164" s="16" t="s">
        <v>38</v>
      </c>
      <c r="C164" s="18" t="s">
        <v>4</v>
      </c>
      <c r="D164" s="14">
        <v>26.8</v>
      </c>
      <c r="F164" s="14">
        <v>107</v>
      </c>
      <c r="J164" s="11">
        <v>2106</v>
      </c>
      <c r="K164" s="11" t="s">
        <v>7</v>
      </c>
      <c r="L164" s="11" t="s">
        <v>4</v>
      </c>
      <c r="M164" s="11">
        <v>54</v>
      </c>
      <c r="N164" s="11">
        <v>0</v>
      </c>
    </row>
    <row r="165" spans="1:14">
      <c r="A165" s="14">
        <v>6710</v>
      </c>
      <c r="B165" s="16" t="s">
        <v>38</v>
      </c>
      <c r="C165" s="18" t="s">
        <v>5</v>
      </c>
      <c r="D165" s="14">
        <v>24</v>
      </c>
      <c r="F165" s="14">
        <v>107</v>
      </c>
      <c r="J165" s="11">
        <v>2136</v>
      </c>
      <c r="K165" s="11" t="s">
        <v>7</v>
      </c>
      <c r="L165" s="11" t="s">
        <v>4</v>
      </c>
      <c r="M165" s="11">
        <v>52</v>
      </c>
      <c r="N165" s="11">
        <v>0</v>
      </c>
    </row>
    <row r="166" spans="1:14">
      <c r="A166" s="14">
        <v>6714</v>
      </c>
      <c r="B166" s="16" t="s">
        <v>23</v>
      </c>
      <c r="C166" s="18" t="s">
        <v>5</v>
      </c>
      <c r="D166" s="14">
        <v>18.3</v>
      </c>
      <c r="F166" s="14">
        <v>107</v>
      </c>
      <c r="J166" s="11">
        <v>2138</v>
      </c>
      <c r="K166" s="11" t="s">
        <v>7</v>
      </c>
      <c r="L166" s="11" t="s">
        <v>4</v>
      </c>
      <c r="M166" s="11">
        <v>52</v>
      </c>
      <c r="N166" s="11">
        <v>0</v>
      </c>
    </row>
    <row r="167" spans="1:14">
      <c r="A167" s="14">
        <v>6715</v>
      </c>
      <c r="B167" s="16" t="s">
        <v>23</v>
      </c>
      <c r="C167" s="4" t="s">
        <v>4</v>
      </c>
      <c r="D167" s="14">
        <v>24.3</v>
      </c>
      <c r="F167" s="14">
        <v>107</v>
      </c>
      <c r="J167" s="11">
        <v>2252</v>
      </c>
      <c r="K167" s="11" t="s">
        <v>7</v>
      </c>
      <c r="L167" s="11" t="s">
        <v>4</v>
      </c>
      <c r="M167" s="11">
        <v>57</v>
      </c>
      <c r="N167" s="11">
        <v>0</v>
      </c>
    </row>
    <row r="168" spans="1:14">
      <c r="A168" s="14">
        <v>6718</v>
      </c>
      <c r="B168" s="16" t="s">
        <v>23</v>
      </c>
      <c r="C168" s="18" t="s">
        <v>4</v>
      </c>
      <c r="D168" s="14">
        <v>22.7</v>
      </c>
      <c r="F168" s="14">
        <v>107</v>
      </c>
      <c r="J168" s="11">
        <v>2259</v>
      </c>
      <c r="K168" s="11" t="s">
        <v>7</v>
      </c>
      <c r="L168" s="11" t="s">
        <v>4</v>
      </c>
      <c r="M168" s="11">
        <v>57</v>
      </c>
      <c r="N168" s="11">
        <v>0</v>
      </c>
    </row>
    <row r="169" spans="1:14">
      <c r="A169" s="14">
        <v>6719</v>
      </c>
      <c r="B169" s="16" t="s">
        <v>23</v>
      </c>
      <c r="C169" s="4" t="s">
        <v>5</v>
      </c>
      <c r="D169" s="14">
        <v>18</v>
      </c>
      <c r="F169" s="14">
        <v>107</v>
      </c>
      <c r="J169" s="11">
        <v>3382</v>
      </c>
      <c r="K169" s="11" t="s">
        <v>7</v>
      </c>
      <c r="L169" s="11" t="s">
        <v>94</v>
      </c>
      <c r="M169" s="11">
        <v>142</v>
      </c>
      <c r="N169" s="11">
        <v>0</v>
      </c>
    </row>
    <row r="170" spans="1:14">
      <c r="A170" s="14">
        <v>6763</v>
      </c>
      <c r="B170" s="16" t="s">
        <v>38</v>
      </c>
      <c r="C170" s="18" t="s">
        <v>5</v>
      </c>
      <c r="D170" s="14">
        <v>26.6</v>
      </c>
      <c r="F170" s="14">
        <v>106</v>
      </c>
      <c r="J170" s="11">
        <v>3387</v>
      </c>
      <c r="K170" s="11" t="s">
        <v>7</v>
      </c>
      <c r="L170" s="11" t="s">
        <v>94</v>
      </c>
      <c r="M170" s="11">
        <v>142</v>
      </c>
      <c r="N170" s="11">
        <v>0</v>
      </c>
    </row>
    <row r="171" spans="1:14">
      <c r="A171" s="14">
        <v>6764</v>
      </c>
      <c r="B171" s="16" t="s">
        <v>38</v>
      </c>
      <c r="C171" s="4" t="s">
        <v>4</v>
      </c>
      <c r="D171" s="14">
        <v>29.8</v>
      </c>
      <c r="F171" s="14">
        <v>106</v>
      </c>
      <c r="J171" s="11">
        <v>3412</v>
      </c>
      <c r="K171" s="11" t="s">
        <v>7</v>
      </c>
      <c r="L171" s="11" t="s">
        <v>94</v>
      </c>
      <c r="M171" s="11">
        <v>129</v>
      </c>
      <c r="N171" s="11">
        <v>0</v>
      </c>
    </row>
    <row r="172" spans="1:14">
      <c r="A172" s="14">
        <v>6770</v>
      </c>
      <c r="B172" s="16" t="s">
        <v>23</v>
      </c>
      <c r="C172" s="4" t="s">
        <v>4</v>
      </c>
      <c r="D172" s="14">
        <v>20.8</v>
      </c>
      <c r="F172" s="14">
        <v>106</v>
      </c>
      <c r="J172" s="11">
        <v>3438</v>
      </c>
      <c r="K172" s="11" t="s">
        <v>7</v>
      </c>
      <c r="L172" s="11" t="s">
        <v>94</v>
      </c>
      <c r="M172" s="11">
        <v>130</v>
      </c>
      <c r="N172" s="11">
        <v>0</v>
      </c>
    </row>
    <row r="173" spans="1:14">
      <c r="A173" s="14">
        <v>6772</v>
      </c>
      <c r="B173" s="16" t="s">
        <v>23</v>
      </c>
      <c r="C173" s="4" t="s">
        <v>4</v>
      </c>
      <c r="D173" s="14">
        <v>22.4</v>
      </c>
      <c r="F173" s="14">
        <v>108</v>
      </c>
      <c r="J173" s="11">
        <v>3442</v>
      </c>
      <c r="K173" s="11" t="s">
        <v>7</v>
      </c>
      <c r="L173" s="11" t="s">
        <v>94</v>
      </c>
      <c r="M173" s="11">
        <v>93</v>
      </c>
      <c r="N173" s="11">
        <v>1</v>
      </c>
    </row>
    <row r="174" spans="1:14">
      <c r="A174" s="14">
        <v>6773</v>
      </c>
      <c r="B174" s="16" t="s">
        <v>23</v>
      </c>
      <c r="C174" s="18" t="s">
        <v>4</v>
      </c>
      <c r="D174" s="14">
        <v>23.3</v>
      </c>
      <c r="F174" s="14">
        <v>108</v>
      </c>
      <c r="J174" s="11">
        <v>3443</v>
      </c>
      <c r="K174" s="11" t="s">
        <v>7</v>
      </c>
      <c r="L174" s="11" t="s">
        <v>94</v>
      </c>
      <c r="M174" s="11">
        <v>130</v>
      </c>
      <c r="N174" s="11">
        <v>0</v>
      </c>
    </row>
    <row r="175" spans="1:14">
      <c r="A175" s="14">
        <v>6774</v>
      </c>
      <c r="B175" s="16" t="s">
        <v>23</v>
      </c>
      <c r="C175" s="18" t="s">
        <v>4</v>
      </c>
      <c r="D175" s="14">
        <v>19.600000000000001</v>
      </c>
      <c r="F175" s="14">
        <v>108</v>
      </c>
      <c r="J175" s="11">
        <v>3444</v>
      </c>
      <c r="K175" s="11" t="s">
        <v>7</v>
      </c>
      <c r="L175" s="11" t="s">
        <v>94</v>
      </c>
      <c r="M175" s="11">
        <v>130</v>
      </c>
      <c r="N175" s="11">
        <v>0</v>
      </c>
    </row>
    <row r="176" spans="1:14">
      <c r="A176" s="14">
        <v>6775</v>
      </c>
      <c r="B176" s="16" t="s">
        <v>23</v>
      </c>
      <c r="C176" s="18" t="s">
        <v>5</v>
      </c>
      <c r="D176" s="14">
        <v>19.399999999999999</v>
      </c>
      <c r="F176" s="14">
        <v>108</v>
      </c>
      <c r="J176" s="11">
        <v>3452</v>
      </c>
      <c r="K176" s="11" t="s">
        <v>7</v>
      </c>
      <c r="L176" s="11" t="s">
        <v>94</v>
      </c>
      <c r="M176" s="11">
        <v>148</v>
      </c>
      <c r="N176" s="11">
        <v>0</v>
      </c>
    </row>
    <row r="177" spans="1:14">
      <c r="A177" s="14">
        <v>6852</v>
      </c>
      <c r="B177" s="16" t="s">
        <v>23</v>
      </c>
      <c r="C177" s="4" t="s">
        <v>4</v>
      </c>
      <c r="D177" s="14">
        <v>23.3</v>
      </c>
      <c r="F177" s="14">
        <v>105</v>
      </c>
      <c r="J177" s="11">
        <v>6103</v>
      </c>
      <c r="K177" s="11" t="s">
        <v>7</v>
      </c>
      <c r="L177" s="11" t="s">
        <v>4</v>
      </c>
      <c r="M177" s="11">
        <v>90</v>
      </c>
      <c r="N177" s="11">
        <v>0</v>
      </c>
    </row>
    <row r="178" spans="1:14">
      <c r="A178" s="14">
        <v>6875</v>
      </c>
      <c r="B178" s="16" t="s">
        <v>23</v>
      </c>
      <c r="C178" s="4" t="s">
        <v>5</v>
      </c>
      <c r="D178" s="14">
        <v>20.9</v>
      </c>
      <c r="F178" s="14">
        <v>105</v>
      </c>
      <c r="J178" s="11">
        <v>6106</v>
      </c>
      <c r="K178" s="11" t="s">
        <v>7</v>
      </c>
      <c r="L178" s="11" t="s">
        <v>4</v>
      </c>
      <c r="M178" s="11">
        <v>90</v>
      </c>
      <c r="N178" s="11">
        <v>0</v>
      </c>
    </row>
    <row r="179" spans="1:14">
      <c r="A179" s="14">
        <v>6876</v>
      </c>
      <c r="B179" s="16" t="s">
        <v>23</v>
      </c>
      <c r="C179" s="18" t="s">
        <v>4</v>
      </c>
      <c r="D179" s="14">
        <v>23.8</v>
      </c>
      <c r="F179" s="14">
        <v>105</v>
      </c>
      <c r="J179" s="11">
        <v>6241</v>
      </c>
      <c r="K179" s="11" t="s">
        <v>82</v>
      </c>
      <c r="L179" s="11" t="s">
        <v>4</v>
      </c>
      <c r="M179" s="11">
        <v>90</v>
      </c>
      <c r="N179" s="11">
        <v>0</v>
      </c>
    </row>
    <row r="180" spans="1:14">
      <c r="A180" s="14">
        <v>6877</v>
      </c>
      <c r="B180" s="16" t="s">
        <v>38</v>
      </c>
      <c r="C180" s="4" t="s">
        <v>5</v>
      </c>
      <c r="D180" s="14">
        <v>21.8</v>
      </c>
      <c r="F180" s="14">
        <v>105</v>
      </c>
      <c r="J180" s="11">
        <v>6242</v>
      </c>
      <c r="K180" s="11" t="s">
        <v>82</v>
      </c>
      <c r="L180" s="11" t="s">
        <v>4</v>
      </c>
      <c r="M180" s="11">
        <v>90</v>
      </c>
      <c r="N180" s="11">
        <v>0</v>
      </c>
    </row>
    <row r="181" spans="1:14">
      <c r="A181" s="14">
        <v>6879</v>
      </c>
      <c r="B181" s="16" t="s">
        <v>38</v>
      </c>
      <c r="C181" s="4" t="s">
        <v>5</v>
      </c>
      <c r="D181" s="14">
        <v>23.4</v>
      </c>
      <c r="F181" s="14">
        <v>105</v>
      </c>
      <c r="J181" s="11">
        <v>6517</v>
      </c>
      <c r="K181" s="11" t="s">
        <v>82</v>
      </c>
      <c r="L181" s="11" t="s">
        <v>4</v>
      </c>
      <c r="M181" s="11">
        <v>92</v>
      </c>
      <c r="N181" s="11">
        <v>0</v>
      </c>
    </row>
    <row r="182" spans="1:14">
      <c r="A182" s="14">
        <v>6881</v>
      </c>
      <c r="B182" s="16" t="s">
        <v>38</v>
      </c>
      <c r="C182" s="18" t="s">
        <v>4</v>
      </c>
      <c r="D182" s="14">
        <v>30.3</v>
      </c>
      <c r="F182" s="14">
        <v>105</v>
      </c>
      <c r="J182" s="11">
        <v>6670</v>
      </c>
      <c r="K182" s="11" t="s">
        <v>82</v>
      </c>
      <c r="L182" s="11" t="s">
        <v>4</v>
      </c>
      <c r="M182" s="11">
        <v>97</v>
      </c>
      <c r="N182" s="11">
        <v>0</v>
      </c>
    </row>
    <row r="183" spans="1:14">
      <c r="A183" s="14">
        <v>6883</v>
      </c>
      <c r="B183" s="16" t="s">
        <v>38</v>
      </c>
      <c r="C183" s="18" t="s">
        <v>4</v>
      </c>
      <c r="D183" s="14">
        <v>24.7</v>
      </c>
      <c r="F183" s="14">
        <v>105</v>
      </c>
      <c r="J183" s="11">
        <v>6672</v>
      </c>
      <c r="K183" s="11" t="s">
        <v>82</v>
      </c>
      <c r="L183" s="11" t="s">
        <v>4</v>
      </c>
      <c r="M183" s="11">
        <v>97</v>
      </c>
      <c r="N183" s="11">
        <v>0</v>
      </c>
    </row>
    <row r="184" spans="1:14">
      <c r="A184" s="14">
        <v>6884</v>
      </c>
      <c r="B184" s="16" t="s">
        <v>38</v>
      </c>
      <c r="C184" s="18" t="s">
        <v>4</v>
      </c>
      <c r="D184" s="14">
        <v>26.8</v>
      </c>
      <c r="F184" s="14">
        <v>105</v>
      </c>
      <c r="J184" s="11">
        <v>6686</v>
      </c>
      <c r="K184" s="11" t="s">
        <v>82</v>
      </c>
      <c r="L184" s="11" t="s">
        <v>4</v>
      </c>
      <c r="M184" s="11">
        <v>97</v>
      </c>
      <c r="N184" s="11">
        <v>0</v>
      </c>
    </row>
    <row r="185" spans="1:14">
      <c r="A185" s="14">
        <v>6885</v>
      </c>
      <c r="B185" s="16" t="s">
        <v>38</v>
      </c>
      <c r="C185" s="18" t="s">
        <v>4</v>
      </c>
      <c r="D185" s="14">
        <v>28.7</v>
      </c>
      <c r="F185" s="14">
        <v>105</v>
      </c>
      <c r="J185" s="11">
        <v>6700</v>
      </c>
      <c r="K185" s="11" t="s">
        <v>82</v>
      </c>
      <c r="L185" s="11" t="s">
        <v>4</v>
      </c>
      <c r="M185" s="11">
        <v>97</v>
      </c>
      <c r="N185" s="11">
        <v>0</v>
      </c>
    </row>
    <row r="186" spans="1:14">
      <c r="A186" s="14">
        <v>6888</v>
      </c>
      <c r="B186" s="16" t="s">
        <v>23</v>
      </c>
      <c r="C186" s="4" t="s">
        <v>4</v>
      </c>
      <c r="D186" s="14">
        <v>22.4</v>
      </c>
      <c r="F186" s="14">
        <v>105</v>
      </c>
      <c r="J186" s="11">
        <v>6702</v>
      </c>
      <c r="K186" s="11" t="s">
        <v>82</v>
      </c>
      <c r="L186" s="11" t="s">
        <v>4</v>
      </c>
      <c r="M186" s="11">
        <v>97</v>
      </c>
      <c r="N186" s="11">
        <v>0</v>
      </c>
    </row>
    <row r="187" spans="1:14">
      <c r="A187" s="14">
        <v>6889</v>
      </c>
      <c r="B187" s="16" t="s">
        <v>23</v>
      </c>
      <c r="C187" s="18" t="s">
        <v>5</v>
      </c>
      <c r="D187" s="14">
        <v>18.7</v>
      </c>
      <c r="F187" s="14">
        <v>105</v>
      </c>
      <c r="J187" s="11">
        <v>6715</v>
      </c>
      <c r="K187" s="11" t="s">
        <v>82</v>
      </c>
      <c r="L187" s="11" t="s">
        <v>4</v>
      </c>
      <c r="M187" s="11">
        <v>107</v>
      </c>
      <c r="N187" s="11">
        <v>0</v>
      </c>
    </row>
    <row r="188" spans="1:14">
      <c r="A188" s="14">
        <v>6890</v>
      </c>
      <c r="B188" s="16" t="s">
        <v>23</v>
      </c>
      <c r="C188" s="4" t="s">
        <v>4</v>
      </c>
      <c r="D188" s="14">
        <v>22.1</v>
      </c>
      <c r="F188" s="14">
        <v>105</v>
      </c>
      <c r="J188" s="11">
        <v>6718</v>
      </c>
      <c r="K188" s="11" t="s">
        <v>82</v>
      </c>
      <c r="L188" s="11" t="s">
        <v>4</v>
      </c>
      <c r="M188" s="11">
        <v>107</v>
      </c>
      <c r="N188" s="11">
        <v>0</v>
      </c>
    </row>
    <row r="189" spans="1:14">
      <c r="A189" s="14">
        <v>6891</v>
      </c>
      <c r="B189" s="16" t="s">
        <v>23</v>
      </c>
      <c r="C189" s="4" t="s">
        <v>4</v>
      </c>
      <c r="D189" s="14">
        <v>21.4</v>
      </c>
      <c r="F189" s="14">
        <v>105</v>
      </c>
      <c r="J189" s="11">
        <v>6770</v>
      </c>
      <c r="K189" s="11" t="s">
        <v>82</v>
      </c>
      <c r="L189" s="11" t="s">
        <v>4</v>
      </c>
      <c r="M189" s="11">
        <v>106</v>
      </c>
      <c r="N189" s="11">
        <v>0</v>
      </c>
    </row>
    <row r="190" spans="1:14">
      <c r="A190" s="14">
        <v>6892</v>
      </c>
      <c r="B190" s="16" t="s">
        <v>23</v>
      </c>
      <c r="C190" s="18" t="s">
        <v>5</v>
      </c>
      <c r="D190" s="14">
        <v>17.899999999999999</v>
      </c>
      <c r="F190" s="14">
        <v>105</v>
      </c>
      <c r="J190" s="11">
        <v>6772</v>
      </c>
      <c r="K190" s="11" t="s">
        <v>82</v>
      </c>
      <c r="L190" s="11" t="s">
        <v>4</v>
      </c>
      <c r="M190" s="11">
        <v>108</v>
      </c>
      <c r="N190" s="11">
        <v>0</v>
      </c>
    </row>
    <row r="191" spans="1:14">
      <c r="A191" s="14">
        <v>6893</v>
      </c>
      <c r="B191" s="16" t="s">
        <v>23</v>
      </c>
      <c r="C191" s="18" t="s">
        <v>5</v>
      </c>
      <c r="D191" s="14">
        <v>17</v>
      </c>
      <c r="F191" s="14">
        <v>105</v>
      </c>
      <c r="J191" s="11">
        <v>6773</v>
      </c>
      <c r="K191" s="11" t="s">
        <v>82</v>
      </c>
      <c r="L191" s="11" t="s">
        <v>4</v>
      </c>
      <c r="M191" s="11">
        <v>108</v>
      </c>
      <c r="N191" s="11">
        <v>0</v>
      </c>
    </row>
    <row r="192" spans="1:14">
      <c r="J192" s="11">
        <v>6774</v>
      </c>
      <c r="K192" s="11" t="s">
        <v>82</v>
      </c>
      <c r="L192" s="11" t="s">
        <v>4</v>
      </c>
      <c r="M192" s="11">
        <v>108</v>
      </c>
      <c r="N192" s="11">
        <v>0</v>
      </c>
    </row>
    <row r="193" spans="10:14">
      <c r="J193" s="11">
        <v>6781</v>
      </c>
      <c r="K193" s="11" t="s">
        <v>82</v>
      </c>
      <c r="L193" s="11" t="s">
        <v>4</v>
      </c>
      <c r="M193" s="11">
        <v>108</v>
      </c>
      <c r="N193" s="11">
        <v>0</v>
      </c>
    </row>
    <row r="194" spans="10:14">
      <c r="J194" s="11">
        <v>6784</v>
      </c>
      <c r="K194" s="11" t="s">
        <v>82</v>
      </c>
      <c r="L194" s="11" t="s">
        <v>4</v>
      </c>
      <c r="M194" s="11">
        <v>108</v>
      </c>
      <c r="N194" s="11">
        <v>0</v>
      </c>
    </row>
    <row r="195" spans="10:14">
      <c r="J195" s="11">
        <v>6794</v>
      </c>
      <c r="K195" s="11" t="s">
        <v>82</v>
      </c>
      <c r="L195" s="11" t="s">
        <v>4</v>
      </c>
      <c r="M195" s="11">
        <v>101</v>
      </c>
      <c r="N195" s="11">
        <v>0</v>
      </c>
    </row>
    <row r="196" spans="10:14">
      <c r="J196" s="11">
        <v>6795</v>
      </c>
      <c r="K196" s="11" t="s">
        <v>82</v>
      </c>
      <c r="L196" s="11" t="s">
        <v>4</v>
      </c>
      <c r="M196" s="11">
        <v>101</v>
      </c>
      <c r="N196" s="11">
        <v>0</v>
      </c>
    </row>
    <row r="197" spans="10:14">
      <c r="J197" s="11">
        <v>6798</v>
      </c>
      <c r="K197" s="11" t="s">
        <v>82</v>
      </c>
      <c r="L197" s="11" t="s">
        <v>4</v>
      </c>
      <c r="M197" s="11">
        <v>102</v>
      </c>
      <c r="N197" s="11">
        <v>0</v>
      </c>
    </row>
    <row r="198" spans="10:14">
      <c r="J198" s="11">
        <v>6821</v>
      </c>
      <c r="K198" s="11" t="s">
        <v>82</v>
      </c>
      <c r="L198" s="11" t="s">
        <v>4</v>
      </c>
      <c r="M198" s="11">
        <v>102</v>
      </c>
      <c r="N198" s="11">
        <v>0</v>
      </c>
    </row>
    <row r="199" spans="10:14">
      <c r="J199" s="11">
        <v>6852</v>
      </c>
      <c r="K199" s="11" t="s">
        <v>82</v>
      </c>
      <c r="L199" s="11" t="s">
        <v>4</v>
      </c>
      <c r="M199" s="11">
        <v>105</v>
      </c>
      <c r="N199" s="11">
        <v>0</v>
      </c>
    </row>
    <row r="200" spans="10:14">
      <c r="J200" s="11">
        <v>6855</v>
      </c>
      <c r="K200" s="11" t="s">
        <v>82</v>
      </c>
      <c r="L200" s="11" t="s">
        <v>4</v>
      </c>
      <c r="M200" s="11">
        <v>101</v>
      </c>
      <c r="N200" s="11">
        <v>0</v>
      </c>
    </row>
    <row r="201" spans="10:14">
      <c r="J201" s="11">
        <v>6865</v>
      </c>
      <c r="K201" s="11" t="s">
        <v>82</v>
      </c>
      <c r="L201" s="11" t="s">
        <v>4</v>
      </c>
      <c r="M201" s="11">
        <v>98</v>
      </c>
      <c r="N201" s="11">
        <v>0</v>
      </c>
    </row>
    <row r="202" spans="10:14">
      <c r="J202" s="11">
        <v>6866</v>
      </c>
      <c r="K202" s="11" t="s">
        <v>82</v>
      </c>
      <c r="L202" s="11" t="s">
        <v>4</v>
      </c>
      <c r="M202" s="11">
        <v>105</v>
      </c>
      <c r="N202" s="11">
        <v>0</v>
      </c>
    </row>
    <row r="203" spans="10:14">
      <c r="J203" s="11">
        <v>6874</v>
      </c>
      <c r="K203" s="11" t="s">
        <v>82</v>
      </c>
      <c r="L203" s="11" t="s">
        <v>4</v>
      </c>
      <c r="M203" s="11">
        <v>105</v>
      </c>
      <c r="N203" s="11">
        <v>0</v>
      </c>
    </row>
    <row r="204" spans="10:14">
      <c r="J204" s="11">
        <v>6876</v>
      </c>
      <c r="K204" s="11" t="s">
        <v>82</v>
      </c>
      <c r="L204" s="11" t="s">
        <v>4</v>
      </c>
      <c r="M204" s="11">
        <v>105</v>
      </c>
      <c r="N204" s="11">
        <v>0</v>
      </c>
    </row>
    <row r="205" spans="10:14">
      <c r="J205" s="11">
        <v>6887</v>
      </c>
      <c r="K205" s="11" t="s">
        <v>82</v>
      </c>
      <c r="L205" s="11" t="s">
        <v>4</v>
      </c>
      <c r="M205" s="11">
        <v>106</v>
      </c>
      <c r="N205" s="11">
        <v>0</v>
      </c>
    </row>
    <row r="206" spans="10:14">
      <c r="J206" s="11">
        <v>6888</v>
      </c>
      <c r="K206" s="11" t="s">
        <v>82</v>
      </c>
      <c r="L206" s="11" t="s">
        <v>4</v>
      </c>
      <c r="M206" s="11">
        <v>105</v>
      </c>
      <c r="N206" s="11">
        <v>0</v>
      </c>
    </row>
    <row r="207" spans="10:14">
      <c r="J207" s="11">
        <v>6890</v>
      </c>
      <c r="K207" s="11" t="s">
        <v>82</v>
      </c>
      <c r="L207" s="11" t="s">
        <v>4</v>
      </c>
      <c r="M207" s="11">
        <v>105</v>
      </c>
      <c r="N207" s="11">
        <v>0</v>
      </c>
    </row>
    <row r="208" spans="10:14">
      <c r="J208" s="11">
        <v>6891</v>
      </c>
      <c r="K208" s="11" t="s">
        <v>82</v>
      </c>
      <c r="L208" s="11" t="s">
        <v>4</v>
      </c>
      <c r="M208" s="11">
        <v>105</v>
      </c>
      <c r="N208" s="11">
        <v>0</v>
      </c>
    </row>
    <row r="209" spans="10:14">
      <c r="J209" s="11">
        <v>6771</v>
      </c>
      <c r="K209" s="11" t="s">
        <v>82</v>
      </c>
      <c r="L209" s="11" t="s">
        <v>4</v>
      </c>
      <c r="M209" s="11">
        <v>37</v>
      </c>
      <c r="N209" s="11">
        <v>0</v>
      </c>
    </row>
    <row r="210" spans="10:14">
      <c r="J210" s="11">
        <v>6785</v>
      </c>
      <c r="K210" s="11" t="s">
        <v>82</v>
      </c>
      <c r="L210" s="11" t="s">
        <v>4</v>
      </c>
      <c r="M210" s="11">
        <v>50</v>
      </c>
      <c r="N210" s="11">
        <v>0</v>
      </c>
    </row>
    <row r="211" spans="10:14">
      <c r="J211" s="11">
        <v>6810</v>
      </c>
      <c r="K211" s="11" t="s">
        <v>82</v>
      </c>
      <c r="L211" s="11" t="s">
        <v>4</v>
      </c>
      <c r="M211" s="11">
        <v>50</v>
      </c>
      <c r="N211" s="11">
        <v>0</v>
      </c>
    </row>
    <row r="212" spans="10:14">
      <c r="J212" s="11">
        <v>6811</v>
      </c>
      <c r="K212" s="11" t="s">
        <v>82</v>
      </c>
      <c r="L212" s="11" t="s">
        <v>4</v>
      </c>
      <c r="M212" s="11">
        <v>50</v>
      </c>
      <c r="N212" s="11">
        <v>0</v>
      </c>
    </row>
    <row r="213" spans="10:14">
      <c r="J213" s="11">
        <v>6812</v>
      </c>
      <c r="K213" s="11" t="s">
        <v>82</v>
      </c>
      <c r="L213" s="11" t="s">
        <v>4</v>
      </c>
      <c r="M213" s="11">
        <v>50</v>
      </c>
      <c r="N213" s="11">
        <v>0</v>
      </c>
    </row>
    <row r="214" spans="10:14">
      <c r="J214" s="11">
        <v>6813</v>
      </c>
      <c r="K214" s="11" t="s">
        <v>82</v>
      </c>
      <c r="L214" s="11" t="s">
        <v>4</v>
      </c>
      <c r="M214" s="11">
        <v>50</v>
      </c>
      <c r="N214" s="11">
        <v>0</v>
      </c>
    </row>
    <row r="215" spans="10:14">
      <c r="J215" s="11">
        <v>6820</v>
      </c>
      <c r="K215" s="11" t="s">
        <v>82</v>
      </c>
      <c r="L215" s="11" t="s">
        <v>4</v>
      </c>
      <c r="M215" s="11">
        <v>50</v>
      </c>
      <c r="N215" s="11">
        <v>0</v>
      </c>
    </row>
    <row r="216" spans="10:14">
      <c r="J216" s="11">
        <v>6823</v>
      </c>
      <c r="K216" s="11" t="s">
        <v>82</v>
      </c>
      <c r="L216" s="11" t="s">
        <v>4</v>
      </c>
      <c r="M216" s="11">
        <v>50</v>
      </c>
      <c r="N216" s="11">
        <v>0</v>
      </c>
    </row>
    <row r="217" spans="10:14">
      <c r="J217" s="11">
        <v>6824</v>
      </c>
      <c r="K217" s="11" t="s">
        <v>82</v>
      </c>
      <c r="L217" s="11" t="s">
        <v>4</v>
      </c>
      <c r="M217" s="11">
        <v>50</v>
      </c>
      <c r="N217" s="11">
        <v>0</v>
      </c>
    </row>
    <row r="218" spans="10:14">
      <c r="J218" s="11">
        <v>6825</v>
      </c>
      <c r="K218" s="11" t="s">
        <v>82</v>
      </c>
      <c r="L218" s="11" t="s">
        <v>4</v>
      </c>
      <c r="M218" s="11">
        <v>50</v>
      </c>
      <c r="N218" s="11">
        <v>0</v>
      </c>
    </row>
    <row r="219" spans="10:14">
      <c r="J219" s="11">
        <v>6826</v>
      </c>
      <c r="K219" s="11" t="s">
        <v>82</v>
      </c>
      <c r="L219" s="11" t="s">
        <v>4</v>
      </c>
      <c r="M219" s="11">
        <v>50</v>
      </c>
      <c r="N219" s="11">
        <v>0</v>
      </c>
    </row>
    <row r="220" spans="10:14">
      <c r="J220" s="11">
        <v>6827</v>
      </c>
      <c r="K220" s="11" t="s">
        <v>82</v>
      </c>
      <c r="L220" s="11" t="s">
        <v>4</v>
      </c>
      <c r="M220" s="11">
        <v>50</v>
      </c>
      <c r="N220" s="11">
        <v>0</v>
      </c>
    </row>
    <row r="221" spans="10:14">
      <c r="J221" s="11">
        <v>6850</v>
      </c>
      <c r="K221" s="11" t="s">
        <v>82</v>
      </c>
      <c r="L221" s="11" t="s">
        <v>4</v>
      </c>
      <c r="M221" s="11">
        <v>49</v>
      </c>
      <c r="N221" s="11">
        <v>0</v>
      </c>
    </row>
    <row r="222" spans="10:14">
      <c r="J222" s="11" t="s">
        <v>53</v>
      </c>
      <c r="K222" s="11" t="s">
        <v>23</v>
      </c>
      <c r="L222" s="11" t="s">
        <v>4</v>
      </c>
      <c r="M222" s="11">
        <v>94</v>
      </c>
      <c r="N222" s="11">
        <v>0</v>
      </c>
    </row>
    <row r="223" spans="10:14">
      <c r="J223" s="11" t="s">
        <v>54</v>
      </c>
      <c r="K223" s="11" t="s">
        <v>23</v>
      </c>
      <c r="L223" s="11" t="s">
        <v>4</v>
      </c>
      <c r="M223" s="11">
        <v>86</v>
      </c>
      <c r="N223" s="11">
        <v>0</v>
      </c>
    </row>
    <row r="224" spans="10:14">
      <c r="J224" s="11" t="s">
        <v>55</v>
      </c>
      <c r="K224" s="11" t="s">
        <v>23</v>
      </c>
      <c r="L224" s="11" t="s">
        <v>4</v>
      </c>
      <c r="M224" s="11">
        <v>86</v>
      </c>
      <c r="N224" s="11">
        <v>0</v>
      </c>
    </row>
    <row r="225" spans="10:14">
      <c r="J225" s="11" t="s">
        <v>56</v>
      </c>
      <c r="K225" s="11" t="s">
        <v>23</v>
      </c>
      <c r="L225" s="11" t="s">
        <v>4</v>
      </c>
      <c r="M225" s="11">
        <v>79</v>
      </c>
      <c r="N225" s="11">
        <v>0</v>
      </c>
    </row>
    <row r="226" spans="10:14">
      <c r="J226" s="11" t="s">
        <v>57</v>
      </c>
      <c r="K226" s="11" t="s">
        <v>23</v>
      </c>
      <c r="L226" s="11" t="s">
        <v>4</v>
      </c>
      <c r="M226" s="11">
        <v>82</v>
      </c>
      <c r="N226" s="11">
        <v>0</v>
      </c>
    </row>
    <row r="227" spans="10:14">
      <c r="J227" s="11" t="s">
        <v>58</v>
      </c>
      <c r="K227" s="11" t="s">
        <v>23</v>
      </c>
      <c r="L227" s="11" t="s">
        <v>4</v>
      </c>
      <c r="M227" s="11">
        <v>94</v>
      </c>
      <c r="N227" s="11">
        <v>0</v>
      </c>
    </row>
    <row r="228" spans="10:14">
      <c r="J228" s="11" t="s">
        <v>59</v>
      </c>
      <c r="K228" s="11" t="s">
        <v>23</v>
      </c>
      <c r="L228" s="11" t="s">
        <v>4</v>
      </c>
      <c r="M228" s="11">
        <v>94</v>
      </c>
      <c r="N228" s="11">
        <v>0</v>
      </c>
    </row>
    <row r="229" spans="10:14">
      <c r="J229" s="11" t="s">
        <v>60</v>
      </c>
      <c r="K229" s="11" t="s">
        <v>23</v>
      </c>
      <c r="L229" s="11" t="s">
        <v>4</v>
      </c>
      <c r="M229" s="11">
        <v>86</v>
      </c>
      <c r="N229" s="11">
        <v>0</v>
      </c>
    </row>
    <row r="230" spans="10:14">
      <c r="J230" s="11" t="s">
        <v>61</v>
      </c>
      <c r="K230" s="11" t="s">
        <v>23</v>
      </c>
      <c r="L230" s="11" t="s">
        <v>4</v>
      </c>
      <c r="M230" s="11">
        <v>94</v>
      </c>
      <c r="N230" s="11">
        <v>0</v>
      </c>
    </row>
    <row r="231" spans="10:14">
      <c r="J231" s="11" t="s">
        <v>62</v>
      </c>
      <c r="K231" s="11" t="s">
        <v>23</v>
      </c>
      <c r="L231" s="11" t="s">
        <v>4</v>
      </c>
      <c r="M231" s="11">
        <v>80</v>
      </c>
      <c r="N231" s="11">
        <v>0</v>
      </c>
    </row>
    <row r="232" spans="10:14">
      <c r="J232" s="11" t="s">
        <v>63</v>
      </c>
      <c r="K232" s="11" t="s">
        <v>23</v>
      </c>
      <c r="L232" s="11" t="s">
        <v>4</v>
      </c>
      <c r="M232" s="11">
        <v>94</v>
      </c>
      <c r="N232" s="11">
        <v>0</v>
      </c>
    </row>
    <row r="233" spans="10:14">
      <c r="J233" s="11" t="s">
        <v>64</v>
      </c>
      <c r="K233" s="11" t="s">
        <v>23</v>
      </c>
      <c r="L233" s="11" t="s">
        <v>4</v>
      </c>
      <c r="M233" s="11">
        <v>94</v>
      </c>
      <c r="N233" s="11">
        <v>0</v>
      </c>
    </row>
    <row r="234" spans="10:14">
      <c r="J234" s="11" t="s">
        <v>65</v>
      </c>
      <c r="K234" s="11" t="s">
        <v>23</v>
      </c>
      <c r="L234" s="11" t="s">
        <v>4</v>
      </c>
      <c r="M234" s="11">
        <v>94</v>
      </c>
      <c r="N234" s="11">
        <v>0</v>
      </c>
    </row>
    <row r="235" spans="10:14">
      <c r="J235" s="11" t="s">
        <v>66</v>
      </c>
      <c r="K235" s="11" t="s">
        <v>23</v>
      </c>
      <c r="L235" s="11" t="s">
        <v>4</v>
      </c>
      <c r="M235" s="11">
        <v>94</v>
      </c>
      <c r="N235" s="11">
        <v>0</v>
      </c>
    </row>
    <row r="236" spans="10:14">
      <c r="J236" s="11">
        <v>2100</v>
      </c>
      <c r="K236" s="11" t="s">
        <v>6</v>
      </c>
      <c r="L236" s="11" t="s">
        <v>4</v>
      </c>
      <c r="M236" s="11">
        <v>54</v>
      </c>
      <c r="N236" s="11">
        <v>0</v>
      </c>
    </row>
    <row r="237" spans="10:14">
      <c r="J237" s="11">
        <v>2108</v>
      </c>
      <c r="K237" s="11" t="s">
        <v>6</v>
      </c>
      <c r="L237" s="11" t="s">
        <v>4</v>
      </c>
      <c r="M237" s="11">
        <v>55</v>
      </c>
      <c r="N237" s="11">
        <v>0</v>
      </c>
    </row>
    <row r="238" spans="10:14">
      <c r="J238" s="11">
        <v>2109</v>
      </c>
      <c r="K238" s="11" t="s">
        <v>6</v>
      </c>
      <c r="L238" s="11" t="s">
        <v>4</v>
      </c>
      <c r="M238" s="11">
        <v>55</v>
      </c>
      <c r="N238" s="11">
        <v>0</v>
      </c>
    </row>
    <row r="239" spans="10:14">
      <c r="J239" s="11">
        <v>2116</v>
      </c>
      <c r="K239" s="11" t="s">
        <v>6</v>
      </c>
      <c r="L239" s="11" t="s">
        <v>4</v>
      </c>
      <c r="M239" s="11">
        <v>54</v>
      </c>
      <c r="N239" s="11">
        <v>0</v>
      </c>
    </row>
    <row r="240" spans="10:14">
      <c r="J240" s="11">
        <v>2117</v>
      </c>
      <c r="K240" s="11" t="s">
        <v>6</v>
      </c>
      <c r="L240" s="11" t="s">
        <v>4</v>
      </c>
      <c r="M240" s="11">
        <v>46</v>
      </c>
      <c r="N240" s="11">
        <v>0</v>
      </c>
    </row>
    <row r="241" spans="10:14">
      <c r="J241" s="11">
        <v>2118</v>
      </c>
      <c r="K241" s="11" t="s">
        <v>6</v>
      </c>
      <c r="L241" s="11" t="s">
        <v>4</v>
      </c>
      <c r="M241" s="11">
        <v>54</v>
      </c>
      <c r="N241" s="11">
        <v>0</v>
      </c>
    </row>
    <row r="242" spans="10:14">
      <c r="J242" s="11">
        <v>2128</v>
      </c>
      <c r="K242" s="11" t="s">
        <v>6</v>
      </c>
      <c r="L242" s="11" t="s">
        <v>4</v>
      </c>
      <c r="M242" s="11">
        <v>44</v>
      </c>
      <c r="N242" s="11">
        <v>0</v>
      </c>
    </row>
    <row r="243" spans="10:14">
      <c r="J243" s="11">
        <v>2132</v>
      </c>
      <c r="K243" s="11" t="s">
        <v>6</v>
      </c>
      <c r="L243" s="11" t="s">
        <v>4</v>
      </c>
      <c r="M243" s="11">
        <v>52</v>
      </c>
      <c r="N243" s="11">
        <v>0</v>
      </c>
    </row>
    <row r="244" spans="10:14">
      <c r="J244" s="11">
        <v>2134</v>
      </c>
      <c r="K244" s="11" t="s">
        <v>6</v>
      </c>
      <c r="L244" s="11" t="s">
        <v>4</v>
      </c>
      <c r="M244" s="11">
        <v>52</v>
      </c>
      <c r="N244" s="11">
        <v>0</v>
      </c>
    </row>
    <row r="245" spans="10:14">
      <c r="J245" s="11">
        <v>2242</v>
      </c>
      <c r="K245" s="11" t="s">
        <v>6</v>
      </c>
      <c r="L245" s="11" t="s">
        <v>4</v>
      </c>
      <c r="M245" s="11">
        <v>57</v>
      </c>
      <c r="N245" s="11">
        <v>0</v>
      </c>
    </row>
    <row r="246" spans="10:14">
      <c r="J246" s="11">
        <v>2250</v>
      </c>
      <c r="K246" s="11" t="s">
        <v>6</v>
      </c>
      <c r="L246" s="11" t="s">
        <v>4</v>
      </c>
      <c r="M246" s="11">
        <v>57</v>
      </c>
      <c r="N246" s="11">
        <v>0</v>
      </c>
    </row>
    <row r="247" spans="10:14">
      <c r="J247" s="11">
        <v>3380</v>
      </c>
      <c r="K247" s="11" t="s">
        <v>6</v>
      </c>
      <c r="L247" s="11" t="s">
        <v>94</v>
      </c>
      <c r="M247" s="11">
        <v>121</v>
      </c>
      <c r="N247" s="11">
        <v>0</v>
      </c>
    </row>
    <row r="248" spans="10:14">
      <c r="J248" s="11">
        <v>3381</v>
      </c>
      <c r="K248" s="11" t="s">
        <v>6</v>
      </c>
      <c r="L248" s="11" t="s">
        <v>94</v>
      </c>
      <c r="M248" s="11">
        <v>121</v>
      </c>
      <c r="N248" s="11">
        <v>0</v>
      </c>
    </row>
    <row r="249" spans="10:14">
      <c r="J249" s="11">
        <v>3384</v>
      </c>
      <c r="K249" s="11" t="s">
        <v>6</v>
      </c>
      <c r="L249" s="11" t="s">
        <v>94</v>
      </c>
      <c r="M249" s="11">
        <v>121</v>
      </c>
      <c r="N249" s="11">
        <v>0</v>
      </c>
    </row>
    <row r="250" spans="10:14">
      <c r="J250" s="11">
        <v>3385</v>
      </c>
      <c r="K250" s="11" t="s">
        <v>6</v>
      </c>
      <c r="L250" s="11" t="s">
        <v>94</v>
      </c>
      <c r="M250" s="11">
        <v>121</v>
      </c>
      <c r="N250" s="11">
        <v>0</v>
      </c>
    </row>
    <row r="251" spans="10:14">
      <c r="J251" s="11">
        <v>3386</v>
      </c>
      <c r="K251" s="11" t="s">
        <v>6</v>
      </c>
      <c r="L251" s="11" t="s">
        <v>94</v>
      </c>
      <c r="M251" s="11">
        <v>121</v>
      </c>
      <c r="N251" s="11">
        <v>0</v>
      </c>
    </row>
    <row r="252" spans="10:14">
      <c r="J252" s="11">
        <v>3406</v>
      </c>
      <c r="K252" s="11" t="s">
        <v>6</v>
      </c>
      <c r="L252" s="11" t="s">
        <v>94</v>
      </c>
      <c r="M252" s="11">
        <v>113</v>
      </c>
      <c r="N252" s="11">
        <v>0</v>
      </c>
    </row>
    <row r="253" spans="10:14">
      <c r="J253" s="11">
        <v>3407</v>
      </c>
      <c r="K253" s="11" t="s">
        <v>6</v>
      </c>
      <c r="L253" s="11" t="s">
        <v>94</v>
      </c>
      <c r="M253" s="11">
        <v>129</v>
      </c>
      <c r="N253" s="11">
        <v>0</v>
      </c>
    </row>
    <row r="254" spans="10:14">
      <c r="J254" s="11">
        <v>3410</v>
      </c>
      <c r="K254" s="11" t="s">
        <v>6</v>
      </c>
      <c r="L254" s="11" t="s">
        <v>94</v>
      </c>
      <c r="M254" s="11">
        <v>108</v>
      </c>
      <c r="N254" s="11">
        <v>0</v>
      </c>
    </row>
    <row r="255" spans="10:14">
      <c r="J255" s="11">
        <v>3436</v>
      </c>
      <c r="K255" s="11" t="s">
        <v>6</v>
      </c>
      <c r="L255" s="11" t="s">
        <v>94</v>
      </c>
      <c r="M255" s="11">
        <v>114</v>
      </c>
      <c r="N255" s="11">
        <v>0</v>
      </c>
    </row>
    <row r="256" spans="10:14">
      <c r="J256" s="11">
        <v>3439</v>
      </c>
      <c r="K256" s="11" t="s">
        <v>6</v>
      </c>
      <c r="L256" s="11" t="s">
        <v>94</v>
      </c>
      <c r="M256" s="11">
        <v>114</v>
      </c>
      <c r="N256" s="11">
        <v>0</v>
      </c>
    </row>
    <row r="257" spans="10:14">
      <c r="J257" s="11">
        <v>3440</v>
      </c>
      <c r="K257" s="11" t="s">
        <v>6</v>
      </c>
      <c r="L257" s="11" t="s">
        <v>94</v>
      </c>
      <c r="M257" s="11">
        <v>130</v>
      </c>
      <c r="N257" s="11">
        <v>0</v>
      </c>
    </row>
    <row r="258" spans="10:14">
      <c r="J258" s="11">
        <v>3447</v>
      </c>
      <c r="K258" s="11" t="s">
        <v>6</v>
      </c>
      <c r="L258" s="11" t="s">
        <v>94</v>
      </c>
      <c r="M258" s="11">
        <v>108</v>
      </c>
      <c r="N258" s="11">
        <v>0</v>
      </c>
    </row>
    <row r="259" spans="10:14">
      <c r="J259" s="11">
        <v>6136</v>
      </c>
      <c r="K259" s="11" t="s">
        <v>87</v>
      </c>
      <c r="L259" s="11" t="s">
        <v>4</v>
      </c>
      <c r="M259" s="11">
        <v>105</v>
      </c>
      <c r="N259" s="11">
        <v>0</v>
      </c>
    </row>
    <row r="260" spans="10:14">
      <c r="J260" s="11">
        <v>6139</v>
      </c>
      <c r="K260" s="11" t="s">
        <v>87</v>
      </c>
      <c r="L260" s="11" t="s">
        <v>4</v>
      </c>
      <c r="M260" s="11">
        <v>105</v>
      </c>
      <c r="N260" s="11">
        <v>0</v>
      </c>
    </row>
    <row r="261" spans="10:14">
      <c r="J261" s="11">
        <v>6187</v>
      </c>
      <c r="K261" s="11" t="s">
        <v>87</v>
      </c>
      <c r="L261" s="11" t="s">
        <v>4</v>
      </c>
      <c r="M261" s="11">
        <v>99</v>
      </c>
      <c r="N261" s="11">
        <v>0</v>
      </c>
    </row>
    <row r="262" spans="10:14">
      <c r="J262" s="11">
        <v>6240</v>
      </c>
      <c r="K262" s="11" t="s">
        <v>87</v>
      </c>
      <c r="L262" s="11" t="s">
        <v>4</v>
      </c>
      <c r="M262" s="11">
        <v>90</v>
      </c>
      <c r="N262" s="11">
        <v>0</v>
      </c>
    </row>
    <row r="263" spans="10:14">
      <c r="J263" s="11">
        <v>6511</v>
      </c>
      <c r="K263" s="11" t="s">
        <v>87</v>
      </c>
      <c r="L263" s="11" t="s">
        <v>4</v>
      </c>
      <c r="M263" s="11">
        <v>93</v>
      </c>
      <c r="N263" s="11">
        <v>0</v>
      </c>
    </row>
    <row r="264" spans="10:14">
      <c r="J264" s="11">
        <v>6513</v>
      </c>
      <c r="K264" s="11" t="s">
        <v>87</v>
      </c>
      <c r="L264" s="11" t="s">
        <v>4</v>
      </c>
      <c r="M264" s="11">
        <v>93</v>
      </c>
      <c r="N264" s="11">
        <v>0</v>
      </c>
    </row>
    <row r="265" spans="10:14">
      <c r="J265" s="11">
        <v>6515</v>
      </c>
      <c r="K265" s="11" t="s">
        <v>87</v>
      </c>
      <c r="L265" s="11" t="s">
        <v>4</v>
      </c>
      <c r="M265" s="11">
        <v>92</v>
      </c>
      <c r="N265" s="11">
        <v>0</v>
      </c>
    </row>
    <row r="266" spans="10:14">
      <c r="J266" s="11">
        <v>6516</v>
      </c>
      <c r="K266" s="11" t="s">
        <v>87</v>
      </c>
      <c r="L266" s="11" t="s">
        <v>4</v>
      </c>
      <c r="M266" s="11">
        <v>92</v>
      </c>
      <c r="N266" s="11">
        <v>0</v>
      </c>
    </row>
    <row r="267" spans="10:14">
      <c r="J267" s="11">
        <v>6663</v>
      </c>
      <c r="K267" s="11" t="s">
        <v>87</v>
      </c>
      <c r="L267" s="11" t="s">
        <v>4</v>
      </c>
      <c r="M267" s="11">
        <v>97</v>
      </c>
      <c r="N267" s="11">
        <v>0</v>
      </c>
    </row>
    <row r="268" spans="10:14">
      <c r="J268" s="11">
        <v>6674</v>
      </c>
      <c r="K268" s="11" t="s">
        <v>87</v>
      </c>
      <c r="L268" s="11" t="s">
        <v>4</v>
      </c>
      <c r="M268" s="11">
        <v>97</v>
      </c>
      <c r="N268" s="11">
        <v>0</v>
      </c>
    </row>
    <row r="269" spans="10:14">
      <c r="J269" s="11">
        <v>6676</v>
      </c>
      <c r="K269" s="11" t="s">
        <v>87</v>
      </c>
      <c r="L269" s="11" t="s">
        <v>4</v>
      </c>
      <c r="M269" s="11">
        <v>97</v>
      </c>
      <c r="N269" s="11">
        <v>0</v>
      </c>
    </row>
    <row r="270" spans="10:14">
      <c r="J270" s="11">
        <v>6677</v>
      </c>
      <c r="K270" s="11" t="s">
        <v>87</v>
      </c>
      <c r="L270" s="11" t="s">
        <v>4</v>
      </c>
      <c r="M270" s="11">
        <v>111</v>
      </c>
      <c r="N270" s="11">
        <v>0</v>
      </c>
    </row>
    <row r="271" spans="10:14">
      <c r="J271" s="11">
        <v>6689</v>
      </c>
      <c r="K271" s="11" t="s">
        <v>87</v>
      </c>
      <c r="L271" s="11" t="s">
        <v>4</v>
      </c>
      <c r="M271" s="11">
        <v>97</v>
      </c>
      <c r="N271" s="11">
        <v>0</v>
      </c>
    </row>
    <row r="272" spans="10:14">
      <c r="J272" s="11">
        <v>6690</v>
      </c>
      <c r="K272" s="11" t="s">
        <v>87</v>
      </c>
      <c r="L272" s="11" t="s">
        <v>4</v>
      </c>
      <c r="M272" s="11">
        <v>97</v>
      </c>
      <c r="N272" s="11">
        <v>0</v>
      </c>
    </row>
    <row r="273" spans="10:14">
      <c r="J273" s="11">
        <v>6693</v>
      </c>
      <c r="K273" s="11" t="s">
        <v>87</v>
      </c>
      <c r="L273" s="11" t="s">
        <v>4</v>
      </c>
      <c r="M273" s="11">
        <v>97</v>
      </c>
      <c r="N273" s="11">
        <v>0</v>
      </c>
    </row>
    <row r="274" spans="10:14">
      <c r="J274" s="11">
        <v>6708</v>
      </c>
      <c r="K274" s="11" t="s">
        <v>87</v>
      </c>
      <c r="L274" s="11" t="s">
        <v>4</v>
      </c>
      <c r="M274" s="11">
        <v>107</v>
      </c>
      <c r="N274" s="11">
        <v>0</v>
      </c>
    </row>
    <row r="275" spans="10:14">
      <c r="J275" s="11">
        <v>6762</v>
      </c>
      <c r="K275" s="11" t="s">
        <v>87</v>
      </c>
      <c r="L275" s="11" t="s">
        <v>4</v>
      </c>
      <c r="M275" s="11">
        <v>110</v>
      </c>
      <c r="N275" s="11">
        <v>0</v>
      </c>
    </row>
    <row r="276" spans="10:14">
      <c r="J276" s="11">
        <v>6764</v>
      </c>
      <c r="K276" s="11" t="s">
        <v>87</v>
      </c>
      <c r="L276" s="11" t="s">
        <v>4</v>
      </c>
      <c r="M276" s="11">
        <v>106</v>
      </c>
      <c r="N276" s="11">
        <v>0</v>
      </c>
    </row>
    <row r="277" spans="10:14">
      <c r="J277" s="11">
        <v>6766</v>
      </c>
      <c r="K277" s="11" t="s">
        <v>87</v>
      </c>
      <c r="L277" s="11" t="s">
        <v>4</v>
      </c>
      <c r="M277" s="11">
        <v>110</v>
      </c>
      <c r="N277" s="11">
        <v>0</v>
      </c>
    </row>
    <row r="278" spans="10:14">
      <c r="J278" s="11">
        <v>6776</v>
      </c>
      <c r="K278" s="11" t="s">
        <v>87</v>
      </c>
      <c r="L278" s="11" t="s">
        <v>4</v>
      </c>
      <c r="M278" s="11">
        <v>100</v>
      </c>
      <c r="N278" s="11">
        <v>0</v>
      </c>
    </row>
    <row r="279" spans="10:14">
      <c r="J279" s="11">
        <v>6777</v>
      </c>
      <c r="K279" s="11" t="s">
        <v>87</v>
      </c>
      <c r="L279" s="11" t="s">
        <v>4</v>
      </c>
      <c r="M279" s="11">
        <v>110</v>
      </c>
      <c r="N279" s="11">
        <v>0</v>
      </c>
    </row>
    <row r="280" spans="10:14">
      <c r="J280" s="11">
        <v>6801</v>
      </c>
      <c r="K280" s="11" t="s">
        <v>87</v>
      </c>
      <c r="L280" s="11" t="s">
        <v>4</v>
      </c>
      <c r="M280" s="11">
        <v>108</v>
      </c>
      <c r="N280" s="11">
        <v>0</v>
      </c>
    </row>
    <row r="281" spans="10:14">
      <c r="J281" s="11">
        <v>6802</v>
      </c>
      <c r="K281" s="11" t="s">
        <v>87</v>
      </c>
      <c r="L281" s="11" t="s">
        <v>4</v>
      </c>
      <c r="M281" s="11">
        <v>108</v>
      </c>
      <c r="N281" s="11">
        <v>0</v>
      </c>
    </row>
    <row r="282" spans="10:14">
      <c r="J282" s="11">
        <v>6804</v>
      </c>
      <c r="K282" s="11" t="s">
        <v>87</v>
      </c>
      <c r="L282" s="11" t="s">
        <v>4</v>
      </c>
      <c r="M282" s="11">
        <v>108</v>
      </c>
      <c r="N282" s="11">
        <v>0</v>
      </c>
    </row>
    <row r="283" spans="10:14">
      <c r="J283" s="11">
        <v>6805</v>
      </c>
      <c r="K283" s="11" t="s">
        <v>87</v>
      </c>
      <c r="L283" s="11" t="s">
        <v>4</v>
      </c>
      <c r="M283" s="11">
        <v>102</v>
      </c>
      <c r="N283" s="11">
        <v>0</v>
      </c>
    </row>
    <row r="284" spans="10:14">
      <c r="J284" s="11">
        <v>6814</v>
      </c>
      <c r="K284" s="11" t="s">
        <v>87</v>
      </c>
      <c r="L284" s="11" t="s">
        <v>4</v>
      </c>
      <c r="M284" s="11">
        <v>108</v>
      </c>
      <c r="N284" s="11">
        <v>0</v>
      </c>
    </row>
    <row r="285" spans="10:14">
      <c r="J285" s="11">
        <v>6815</v>
      </c>
      <c r="K285" s="11" t="s">
        <v>87</v>
      </c>
      <c r="L285" s="11" t="s">
        <v>4</v>
      </c>
      <c r="M285" s="11">
        <v>110</v>
      </c>
      <c r="N285" s="11">
        <v>0</v>
      </c>
    </row>
    <row r="286" spans="10:14">
      <c r="J286" s="11">
        <v>6816</v>
      </c>
      <c r="K286" s="11" t="s">
        <v>87</v>
      </c>
      <c r="L286" s="11" t="s">
        <v>4</v>
      </c>
      <c r="M286" s="11">
        <v>102</v>
      </c>
      <c r="N286" s="11">
        <v>0</v>
      </c>
    </row>
    <row r="287" spans="10:14">
      <c r="J287" s="11">
        <v>6818</v>
      </c>
      <c r="K287" s="11" t="s">
        <v>87</v>
      </c>
      <c r="L287" s="11" t="s">
        <v>4</v>
      </c>
      <c r="M287" s="11">
        <v>102</v>
      </c>
      <c r="N287" s="11">
        <v>0</v>
      </c>
    </row>
    <row r="288" spans="10:14">
      <c r="J288" s="11">
        <v>6844</v>
      </c>
      <c r="K288" s="11" t="s">
        <v>87</v>
      </c>
      <c r="L288" s="11" t="s">
        <v>4</v>
      </c>
      <c r="M288" s="11">
        <v>101</v>
      </c>
      <c r="N288" s="11">
        <v>0</v>
      </c>
    </row>
    <row r="289" spans="10:14">
      <c r="J289" s="11">
        <v>6845</v>
      </c>
      <c r="K289" s="11" t="s">
        <v>87</v>
      </c>
      <c r="L289" s="11" t="s">
        <v>4</v>
      </c>
      <c r="M289" s="11">
        <v>100</v>
      </c>
      <c r="N289" s="11">
        <v>0</v>
      </c>
    </row>
    <row r="290" spans="10:14">
      <c r="J290" s="11">
        <v>6846</v>
      </c>
      <c r="K290" s="11" t="s">
        <v>87</v>
      </c>
      <c r="L290" s="11" t="s">
        <v>4</v>
      </c>
      <c r="M290" s="11">
        <v>100</v>
      </c>
      <c r="N290" s="11">
        <v>0</v>
      </c>
    </row>
    <row r="291" spans="10:14">
      <c r="J291" s="11">
        <v>6858</v>
      </c>
      <c r="K291" s="11" t="s">
        <v>87</v>
      </c>
      <c r="L291" s="11" t="s">
        <v>4</v>
      </c>
      <c r="M291" s="11">
        <v>107</v>
      </c>
      <c r="N291" s="11">
        <v>0</v>
      </c>
    </row>
    <row r="292" spans="10:14">
      <c r="J292" s="11">
        <v>6859</v>
      </c>
      <c r="K292" s="11" t="s">
        <v>87</v>
      </c>
      <c r="L292" s="11" t="s">
        <v>4</v>
      </c>
      <c r="M292" s="11">
        <v>107</v>
      </c>
      <c r="N292" s="11">
        <v>0</v>
      </c>
    </row>
    <row r="293" spans="10:14">
      <c r="J293" s="11">
        <v>6860</v>
      </c>
      <c r="K293" s="11" t="s">
        <v>87</v>
      </c>
      <c r="L293" s="11" t="s">
        <v>4</v>
      </c>
      <c r="M293" s="11">
        <v>107</v>
      </c>
      <c r="N293" s="11">
        <v>0</v>
      </c>
    </row>
    <row r="294" spans="10:14">
      <c r="J294" s="11">
        <v>6881</v>
      </c>
      <c r="K294" s="11" t="s">
        <v>87</v>
      </c>
      <c r="L294" s="11" t="s">
        <v>4</v>
      </c>
      <c r="M294" s="11">
        <v>105</v>
      </c>
      <c r="N294" s="11">
        <v>0</v>
      </c>
    </row>
    <row r="295" spans="10:14">
      <c r="J295" s="11">
        <v>6883</v>
      </c>
      <c r="K295" s="11" t="s">
        <v>87</v>
      </c>
      <c r="L295" s="11" t="s">
        <v>4</v>
      </c>
      <c r="M295" s="11">
        <v>105</v>
      </c>
      <c r="N295" s="11">
        <v>0</v>
      </c>
    </row>
    <row r="296" spans="10:14">
      <c r="J296" s="11">
        <v>6884</v>
      </c>
      <c r="K296" s="11" t="s">
        <v>87</v>
      </c>
      <c r="L296" s="11" t="s">
        <v>4</v>
      </c>
      <c r="M296" s="11">
        <v>105</v>
      </c>
      <c r="N296" s="11">
        <v>0</v>
      </c>
    </row>
    <row r="297" spans="10:14">
      <c r="J297" s="11">
        <v>6885</v>
      </c>
      <c r="K297" s="11" t="s">
        <v>87</v>
      </c>
      <c r="L297" s="11" t="s">
        <v>4</v>
      </c>
      <c r="M297" s="11">
        <v>105</v>
      </c>
      <c r="N297" s="11">
        <v>0</v>
      </c>
    </row>
    <row r="298" spans="10:14">
      <c r="J298" s="11">
        <v>6857</v>
      </c>
      <c r="K298" s="11" t="s">
        <v>87</v>
      </c>
      <c r="L298" s="11" t="s">
        <v>4</v>
      </c>
      <c r="M298" s="11">
        <v>34</v>
      </c>
      <c r="N298" s="11">
        <v>0</v>
      </c>
    </row>
    <row r="299" spans="10:14">
      <c r="J299" s="11">
        <v>6665</v>
      </c>
      <c r="K299" s="11" t="s">
        <v>87</v>
      </c>
      <c r="L299" s="11" t="s">
        <v>4</v>
      </c>
      <c r="M299" s="11">
        <v>51</v>
      </c>
      <c r="N299" s="11">
        <v>0</v>
      </c>
    </row>
    <row r="300" spans="10:14">
      <c r="J300" s="11">
        <v>6666</v>
      </c>
      <c r="K300" s="11" t="s">
        <v>87</v>
      </c>
      <c r="L300" s="11" t="s">
        <v>4</v>
      </c>
      <c r="M300" s="11">
        <v>51</v>
      </c>
      <c r="N300" s="11">
        <v>0</v>
      </c>
    </row>
    <row r="301" spans="10:14">
      <c r="J301" s="11">
        <v>6667</v>
      </c>
      <c r="K301" s="11" t="s">
        <v>87</v>
      </c>
      <c r="L301" s="11" t="s">
        <v>4</v>
      </c>
      <c r="M301" s="11">
        <v>51</v>
      </c>
      <c r="N301" s="11">
        <v>0</v>
      </c>
    </row>
    <row r="302" spans="10:14">
      <c r="J302" s="11">
        <v>6668</v>
      </c>
      <c r="K302" s="11" t="s">
        <v>87</v>
      </c>
      <c r="L302" s="11" t="s">
        <v>4</v>
      </c>
      <c r="M302" s="11">
        <v>51</v>
      </c>
      <c r="N302" s="11">
        <v>0</v>
      </c>
    </row>
    <row r="303" spans="10:14">
      <c r="J303" s="11">
        <v>6679</v>
      </c>
      <c r="K303" s="11" t="s">
        <v>87</v>
      </c>
      <c r="L303" s="11" t="s">
        <v>4</v>
      </c>
      <c r="M303" s="11">
        <v>51</v>
      </c>
      <c r="N303" s="11">
        <v>0</v>
      </c>
    </row>
    <row r="304" spans="10:14">
      <c r="J304" s="11">
        <v>6681</v>
      </c>
      <c r="K304" s="11" t="s">
        <v>87</v>
      </c>
      <c r="L304" s="11" t="s">
        <v>4</v>
      </c>
      <c r="M304" s="11">
        <v>51</v>
      </c>
      <c r="N304" s="11">
        <v>0</v>
      </c>
    </row>
    <row r="305" spans="10:14">
      <c r="J305" s="11">
        <v>6682</v>
      </c>
      <c r="K305" s="11" t="s">
        <v>87</v>
      </c>
      <c r="L305" s="11" t="s">
        <v>4</v>
      </c>
      <c r="M305" s="11">
        <v>51</v>
      </c>
      <c r="N305" s="11">
        <v>0</v>
      </c>
    </row>
    <row r="306" spans="10:14">
      <c r="J306" s="11">
        <v>6683</v>
      </c>
      <c r="K306" s="11" t="s">
        <v>87</v>
      </c>
      <c r="L306" s="11" t="s">
        <v>4</v>
      </c>
      <c r="M306" s="11">
        <v>51</v>
      </c>
      <c r="N306" s="11">
        <v>0</v>
      </c>
    </row>
    <row r="307" spans="10:14">
      <c r="J307" s="11">
        <v>6691</v>
      </c>
      <c r="K307" s="11" t="s">
        <v>87</v>
      </c>
      <c r="L307" s="11" t="s">
        <v>4</v>
      </c>
      <c r="M307" s="11">
        <v>51</v>
      </c>
      <c r="N307" s="11">
        <v>0</v>
      </c>
    </row>
    <row r="308" spans="10:14">
      <c r="J308" s="11">
        <v>6692</v>
      </c>
      <c r="K308" s="11" t="s">
        <v>87</v>
      </c>
      <c r="L308" s="11" t="s">
        <v>4</v>
      </c>
      <c r="M308" s="11">
        <v>51</v>
      </c>
      <c r="N308" s="11">
        <v>0</v>
      </c>
    </row>
    <row r="309" spans="10:14">
      <c r="J309" s="11">
        <v>6693</v>
      </c>
      <c r="K309" s="11" t="s">
        <v>87</v>
      </c>
      <c r="L309" s="11" t="s">
        <v>4</v>
      </c>
      <c r="M309" s="11">
        <v>51</v>
      </c>
      <c r="N309" s="11">
        <v>0</v>
      </c>
    </row>
    <row r="310" spans="10:14">
      <c r="J310" s="11">
        <v>6694</v>
      </c>
      <c r="K310" s="11" t="s">
        <v>87</v>
      </c>
      <c r="L310" s="11" t="s">
        <v>4</v>
      </c>
      <c r="M310" s="11">
        <v>51</v>
      </c>
      <c r="N310" s="11">
        <v>0</v>
      </c>
    </row>
    <row r="311" spans="10:14">
      <c r="J311" s="11">
        <v>6696</v>
      </c>
      <c r="K311" s="11" t="s">
        <v>87</v>
      </c>
      <c r="L311" s="11" t="s">
        <v>4</v>
      </c>
      <c r="M311" s="11">
        <v>51</v>
      </c>
      <c r="N311" s="11">
        <v>0</v>
      </c>
    </row>
    <row r="312" spans="10:14">
      <c r="J312" s="11">
        <v>6697</v>
      </c>
      <c r="K312" s="11" t="s">
        <v>87</v>
      </c>
      <c r="L312" s="11" t="s">
        <v>4</v>
      </c>
      <c r="M312" s="11">
        <v>51</v>
      </c>
      <c r="N312" s="11">
        <v>0</v>
      </c>
    </row>
    <row r="313" spans="10:14">
      <c r="J313" s="11">
        <v>6707</v>
      </c>
      <c r="K313" s="11" t="s">
        <v>87</v>
      </c>
      <c r="L313" s="11" t="s">
        <v>4</v>
      </c>
      <c r="M313" s="11">
        <v>51</v>
      </c>
      <c r="N313" s="11">
        <v>0</v>
      </c>
    </row>
    <row r="314" spans="10:14">
      <c r="J314" s="11">
        <v>6709</v>
      </c>
      <c r="K314" s="11" t="s">
        <v>87</v>
      </c>
      <c r="L314" s="11" t="s">
        <v>4</v>
      </c>
      <c r="M314" s="11">
        <v>51</v>
      </c>
      <c r="N314" s="11">
        <v>0</v>
      </c>
    </row>
    <row r="315" spans="10:14">
      <c r="J315" s="11">
        <v>6711</v>
      </c>
      <c r="K315" s="11" t="s">
        <v>87</v>
      </c>
      <c r="L315" s="11" t="s">
        <v>4</v>
      </c>
      <c r="M315" s="11">
        <v>51</v>
      </c>
      <c r="N315" s="11">
        <v>0</v>
      </c>
    </row>
    <row r="316" spans="10:14">
      <c r="J316" s="11">
        <v>6712</v>
      </c>
      <c r="K316" s="11" t="s">
        <v>87</v>
      </c>
      <c r="L316" s="11" t="s">
        <v>4</v>
      </c>
      <c r="M316" s="11">
        <v>51</v>
      </c>
      <c r="N316" s="11">
        <v>0</v>
      </c>
    </row>
    <row r="317" spans="10:14">
      <c r="J317" s="11">
        <v>6713</v>
      </c>
      <c r="K317" s="11" t="s">
        <v>87</v>
      </c>
      <c r="L317" s="11" t="s">
        <v>4</v>
      </c>
      <c r="M317" s="11">
        <v>51</v>
      </c>
      <c r="N317" s="11">
        <v>0</v>
      </c>
    </row>
    <row r="318" spans="10:14">
      <c r="J318" s="11">
        <v>6778</v>
      </c>
      <c r="K318" s="11" t="s">
        <v>87</v>
      </c>
      <c r="L318" s="11" t="s">
        <v>4</v>
      </c>
      <c r="M318" s="11">
        <v>50</v>
      </c>
      <c r="N318" s="11">
        <v>0</v>
      </c>
    </row>
    <row r="319" spans="10:14">
      <c r="J319" s="11">
        <v>6780</v>
      </c>
      <c r="K319" s="11" t="s">
        <v>87</v>
      </c>
      <c r="L319" s="11" t="s">
        <v>4</v>
      </c>
      <c r="M319" s="11">
        <v>50</v>
      </c>
      <c r="N319" s="11">
        <v>0</v>
      </c>
    </row>
    <row r="320" spans="10:14">
      <c r="J320" s="11">
        <v>6789</v>
      </c>
      <c r="K320" s="11" t="s">
        <v>87</v>
      </c>
      <c r="L320" s="11" t="s">
        <v>4</v>
      </c>
      <c r="M320" s="11">
        <v>50</v>
      </c>
      <c r="N320" s="11">
        <v>0</v>
      </c>
    </row>
    <row r="321" spans="10:14">
      <c r="J321" s="11">
        <v>6790</v>
      </c>
      <c r="K321" s="11" t="s">
        <v>87</v>
      </c>
      <c r="L321" s="11" t="s">
        <v>4</v>
      </c>
      <c r="M321" s="11">
        <v>50</v>
      </c>
      <c r="N321" s="11">
        <v>0</v>
      </c>
    </row>
    <row r="322" spans="10:14">
      <c r="J322" s="11">
        <v>6791</v>
      </c>
      <c r="K322" s="11" t="s">
        <v>87</v>
      </c>
      <c r="L322" s="11" t="s">
        <v>4</v>
      </c>
      <c r="M322" s="11">
        <v>50</v>
      </c>
      <c r="N322" s="11">
        <v>0</v>
      </c>
    </row>
    <row r="323" spans="10:14">
      <c r="J323" s="11">
        <v>6847</v>
      </c>
      <c r="K323" s="11" t="s">
        <v>87</v>
      </c>
      <c r="L323" s="11" t="s">
        <v>4</v>
      </c>
      <c r="M323" s="11">
        <v>49</v>
      </c>
      <c r="N323" s="11">
        <v>0</v>
      </c>
    </row>
    <row r="324" spans="10:14">
      <c r="J324" s="11">
        <v>6848</v>
      </c>
      <c r="K324" s="11" t="s">
        <v>87</v>
      </c>
      <c r="L324" s="11" t="s">
        <v>4</v>
      </c>
      <c r="M324" s="11">
        <v>49</v>
      </c>
      <c r="N324" s="11">
        <v>0</v>
      </c>
    </row>
    <row r="325" spans="10:14">
      <c r="J325" s="11">
        <v>6856</v>
      </c>
      <c r="K325" s="11" t="s">
        <v>87</v>
      </c>
      <c r="L325" s="11" t="s">
        <v>4</v>
      </c>
      <c r="M325" s="11">
        <v>47</v>
      </c>
      <c r="N325" s="11">
        <v>0</v>
      </c>
    </row>
    <row r="326" spans="10:14">
      <c r="J326" s="11">
        <v>6868</v>
      </c>
      <c r="K326" s="11" t="s">
        <v>87</v>
      </c>
      <c r="L326" s="11" t="s">
        <v>4</v>
      </c>
      <c r="M326" s="11">
        <v>47</v>
      </c>
      <c r="N326" s="11">
        <v>0</v>
      </c>
    </row>
    <row r="327" spans="10:14">
      <c r="J327" s="11">
        <v>6870</v>
      </c>
      <c r="K327" s="11" t="s">
        <v>87</v>
      </c>
      <c r="L327" s="11" t="s">
        <v>4</v>
      </c>
      <c r="M327" s="11">
        <v>47</v>
      </c>
      <c r="N327" s="11">
        <v>0</v>
      </c>
    </row>
    <row r="328" spans="10:14">
      <c r="J328" s="11">
        <v>6882</v>
      </c>
      <c r="K328" s="11" t="s">
        <v>87</v>
      </c>
      <c r="L328" s="11" t="s">
        <v>4</v>
      </c>
      <c r="M328" s="11">
        <v>47</v>
      </c>
      <c r="N328" s="11">
        <v>0</v>
      </c>
    </row>
    <row r="329" spans="10:14">
      <c r="J329" s="11" t="s">
        <v>67</v>
      </c>
      <c r="K329" s="11" t="s">
        <v>38</v>
      </c>
      <c r="L329" s="11" t="s">
        <v>4</v>
      </c>
      <c r="M329" s="11">
        <v>94</v>
      </c>
      <c r="N329" s="11">
        <v>0</v>
      </c>
    </row>
    <row r="330" spans="10:14">
      <c r="J330" s="11" t="s">
        <v>68</v>
      </c>
      <c r="K330" s="11" t="s">
        <v>38</v>
      </c>
      <c r="L330" s="11" t="s">
        <v>4</v>
      </c>
      <c r="M330" s="11">
        <v>79</v>
      </c>
      <c r="N330" s="11">
        <v>0</v>
      </c>
    </row>
    <row r="331" spans="10:14">
      <c r="J331" s="11" t="s">
        <v>70</v>
      </c>
      <c r="K331" s="11" t="s">
        <v>38</v>
      </c>
      <c r="L331" s="11" t="s">
        <v>4</v>
      </c>
      <c r="M331" s="11">
        <v>94</v>
      </c>
      <c r="N331" s="11">
        <v>0</v>
      </c>
    </row>
    <row r="332" spans="10:14">
      <c r="J332" s="11" t="s">
        <v>71</v>
      </c>
      <c r="K332" s="11" t="s">
        <v>38</v>
      </c>
      <c r="L332" s="11" t="s">
        <v>4</v>
      </c>
      <c r="M332" s="11">
        <v>82</v>
      </c>
      <c r="N332" s="11">
        <v>0</v>
      </c>
    </row>
    <row r="333" spans="10:14">
      <c r="J333" s="11" t="s">
        <v>72</v>
      </c>
      <c r="K333" s="11" t="s">
        <v>38</v>
      </c>
      <c r="L333" s="11" t="s">
        <v>4</v>
      </c>
      <c r="M333" s="11">
        <v>94</v>
      </c>
      <c r="N333" s="11">
        <v>0</v>
      </c>
    </row>
    <row r="334" spans="10:14">
      <c r="J334" s="11" t="s">
        <v>73</v>
      </c>
      <c r="K334" s="11" t="s">
        <v>38</v>
      </c>
      <c r="L334" s="11" t="s">
        <v>4</v>
      </c>
      <c r="M334" s="11">
        <v>94</v>
      </c>
      <c r="N334" s="11">
        <v>0</v>
      </c>
    </row>
    <row r="335" spans="10:14">
      <c r="J335" s="11" t="s">
        <v>74</v>
      </c>
      <c r="K335" s="11" t="s">
        <v>38</v>
      </c>
      <c r="L335" s="11" t="s">
        <v>4</v>
      </c>
      <c r="M335" s="11">
        <v>94</v>
      </c>
      <c r="N335" s="11">
        <v>0</v>
      </c>
    </row>
    <row r="336" spans="10:14">
      <c r="J336" s="11" t="s">
        <v>75</v>
      </c>
      <c r="K336" s="11" t="s">
        <v>38</v>
      </c>
      <c r="L336" s="11" t="s">
        <v>4</v>
      </c>
      <c r="M336" s="11">
        <v>82</v>
      </c>
      <c r="N336" s="11">
        <v>0</v>
      </c>
    </row>
    <row r="337" spans="10:14">
      <c r="J337" s="11" t="s">
        <v>76</v>
      </c>
      <c r="K337" s="11" t="s">
        <v>38</v>
      </c>
      <c r="L337" s="11" t="s">
        <v>4</v>
      </c>
      <c r="M337" s="11">
        <v>94</v>
      </c>
      <c r="N337" s="11">
        <v>0</v>
      </c>
    </row>
    <row r="338" spans="10:14">
      <c r="J338" s="11" t="s">
        <v>77</v>
      </c>
      <c r="K338" s="11" t="s">
        <v>38</v>
      </c>
      <c r="L338" s="11" t="s">
        <v>4</v>
      </c>
      <c r="M338" s="11">
        <v>94</v>
      </c>
      <c r="N338" s="11">
        <v>0</v>
      </c>
    </row>
    <row r="339" spans="10:14">
      <c r="J339" s="11" t="s">
        <v>78</v>
      </c>
      <c r="K339" s="11" t="s">
        <v>38</v>
      </c>
      <c r="L339" s="11" t="s">
        <v>4</v>
      </c>
      <c r="M339" s="11">
        <v>94</v>
      </c>
      <c r="N339" s="11">
        <v>0</v>
      </c>
    </row>
    <row r="340" spans="10:14">
      <c r="J340" s="11" t="s">
        <v>79</v>
      </c>
      <c r="K340" s="11" t="s">
        <v>38</v>
      </c>
      <c r="L340" s="11" t="s">
        <v>4</v>
      </c>
      <c r="M340" s="11">
        <v>94</v>
      </c>
      <c r="N340" s="11">
        <v>0</v>
      </c>
    </row>
  </sheetData>
  <sortState ref="A2:F195">
    <sortCondition ref="A2:A19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1"/>
  <sheetViews>
    <sheetView topLeftCell="M1" workbookViewId="0">
      <selection activeCell="C1" sqref="C1:C1048576"/>
    </sheetView>
  </sheetViews>
  <sheetFormatPr defaultColWidth="9.125" defaultRowHeight="16.5"/>
  <cols>
    <col min="1" max="2" width="9.125" style="6"/>
    <col min="3" max="3" width="11" style="6" bestFit="1" customWidth="1"/>
    <col min="4" max="4" width="3.25" style="6" customWidth="1"/>
    <col min="5" max="6" width="13.875" style="6" customWidth="1"/>
    <col min="7" max="7" width="3.25" style="6" customWidth="1"/>
    <col min="8" max="13" width="12.125" style="6" customWidth="1"/>
    <col min="14" max="16" width="13.875" style="6" customWidth="1"/>
    <col min="17" max="17" width="2.625" style="6" customWidth="1"/>
    <col min="18" max="20" width="15.375" style="6" customWidth="1"/>
    <col min="21" max="21" width="1.625" style="6" customWidth="1"/>
    <col min="22" max="24" width="13.125" style="6" customWidth="1"/>
    <col min="25" max="27" width="10.375" style="6" customWidth="1"/>
    <col min="28" max="16384" width="9.125" style="6"/>
  </cols>
  <sheetData>
    <row r="1" spans="1:32">
      <c r="E1" s="99" t="s">
        <v>129</v>
      </c>
      <c r="F1" s="99"/>
      <c r="H1" s="99" t="s">
        <v>130</v>
      </c>
      <c r="I1" s="99"/>
      <c r="J1" s="99"/>
      <c r="K1" s="99" t="s">
        <v>131</v>
      </c>
      <c r="L1" s="99"/>
      <c r="M1" s="99"/>
      <c r="N1" s="99" t="s">
        <v>132</v>
      </c>
      <c r="O1" s="99"/>
      <c r="P1" s="99"/>
      <c r="R1" s="99" t="s">
        <v>121</v>
      </c>
      <c r="S1" s="99"/>
      <c r="T1" s="99"/>
      <c r="V1" s="98" t="s">
        <v>123</v>
      </c>
      <c r="W1" s="98"/>
      <c r="X1" s="98"/>
      <c r="Y1" s="98" t="s">
        <v>124</v>
      </c>
      <c r="Z1" s="98"/>
      <c r="AA1" s="98"/>
      <c r="AC1" s="99" t="s">
        <v>127</v>
      </c>
      <c r="AD1" s="99"/>
      <c r="AE1" s="99"/>
      <c r="AF1" s="99"/>
    </row>
    <row r="2" spans="1:32" s="34" customFormat="1" ht="36" customHeight="1" thickBot="1">
      <c r="A2" s="33" t="s">
        <v>1</v>
      </c>
      <c r="B2" s="33" t="s">
        <v>2</v>
      </c>
      <c r="C2" s="33" t="s">
        <v>3</v>
      </c>
      <c r="D2" s="33"/>
      <c r="E2" s="33" t="s">
        <v>108</v>
      </c>
      <c r="F2" s="33" t="s">
        <v>109</v>
      </c>
      <c r="H2" s="9" t="s">
        <v>114</v>
      </c>
      <c r="I2" s="9" t="s">
        <v>115</v>
      </c>
      <c r="J2" s="9" t="s">
        <v>116</v>
      </c>
      <c r="K2" s="9" t="s">
        <v>114</v>
      </c>
      <c r="L2" s="9" t="s">
        <v>115</v>
      </c>
      <c r="M2" s="9" t="s">
        <v>116</v>
      </c>
      <c r="N2" s="9" t="s">
        <v>117</v>
      </c>
      <c r="O2" s="9" t="s">
        <v>118</v>
      </c>
      <c r="P2" s="9" t="s">
        <v>119</v>
      </c>
      <c r="R2" s="33" t="s">
        <v>111</v>
      </c>
      <c r="S2" s="33" t="s">
        <v>112</v>
      </c>
      <c r="T2" s="33" t="s">
        <v>113</v>
      </c>
      <c r="V2" s="36" t="s">
        <v>111</v>
      </c>
      <c r="W2" s="36" t="s">
        <v>112</v>
      </c>
      <c r="X2" s="36" t="s">
        <v>126</v>
      </c>
      <c r="Y2" s="36" t="s">
        <v>111</v>
      </c>
      <c r="Z2" s="36" t="s">
        <v>112</v>
      </c>
      <c r="AA2" s="36" t="s">
        <v>126</v>
      </c>
      <c r="AC2" s="36" t="s">
        <v>111</v>
      </c>
      <c r="AD2" s="36" t="s">
        <v>112</v>
      </c>
      <c r="AE2" s="35" t="s">
        <v>128</v>
      </c>
      <c r="AF2" s="35" t="s">
        <v>81</v>
      </c>
    </row>
    <row r="3" spans="1:32">
      <c r="A3" s="31">
        <v>3378</v>
      </c>
      <c r="B3" s="31" t="s">
        <v>6</v>
      </c>
      <c r="C3" s="31" t="s">
        <v>110</v>
      </c>
      <c r="D3" s="31"/>
      <c r="E3" s="29">
        <v>15072.2</v>
      </c>
      <c r="F3" s="29">
        <v>13.897426484902081</v>
      </c>
      <c r="H3" s="6">
        <v>3</v>
      </c>
      <c r="I3" s="6">
        <v>1</v>
      </c>
      <c r="J3" s="6">
        <v>3</v>
      </c>
      <c r="K3" s="6">
        <v>3</v>
      </c>
      <c r="L3" s="6">
        <v>3</v>
      </c>
      <c r="M3" s="6">
        <v>3</v>
      </c>
      <c r="N3" s="6">
        <f t="shared" ref="N3:N36" si="0">SUM(H3:J3)</f>
        <v>7</v>
      </c>
      <c r="O3" s="6">
        <f>SUM(K3:M3)</f>
        <v>9</v>
      </c>
      <c r="P3" s="6">
        <f>AVERAGE(N3:O3)</f>
        <v>8</v>
      </c>
      <c r="R3" s="6">
        <v>17</v>
      </c>
      <c r="S3" s="6">
        <v>24</v>
      </c>
      <c r="T3" s="6">
        <f>AVERAGE(R3:S3)</f>
        <v>20.5</v>
      </c>
      <c r="V3" s="27">
        <v>12</v>
      </c>
      <c r="W3" s="27">
        <v>20</v>
      </c>
      <c r="X3" s="27">
        <v>20</v>
      </c>
      <c r="Y3" s="27"/>
      <c r="Z3" s="27"/>
      <c r="AA3" s="27"/>
      <c r="AC3" s="27">
        <v>4</v>
      </c>
      <c r="AD3" s="27">
        <v>11</v>
      </c>
      <c r="AE3" s="27">
        <f>AVERAGE(AC3:AD3)</f>
        <v>7.5</v>
      </c>
      <c r="AF3" s="27">
        <v>1</v>
      </c>
    </row>
    <row r="4" spans="1:32">
      <c r="A4" s="31">
        <v>3379</v>
      </c>
      <c r="B4" s="31" t="s">
        <v>6</v>
      </c>
      <c r="C4" s="31" t="s">
        <v>110</v>
      </c>
      <c r="D4" s="31"/>
      <c r="E4" s="29">
        <v>19128.599999999999</v>
      </c>
      <c r="F4" s="29">
        <v>17.442280845194198</v>
      </c>
      <c r="H4" s="6">
        <v>1</v>
      </c>
      <c r="I4" s="6">
        <v>1</v>
      </c>
      <c r="J4" s="6">
        <v>2</v>
      </c>
      <c r="K4" s="6" t="s">
        <v>11</v>
      </c>
      <c r="L4" s="6" t="s">
        <v>11</v>
      </c>
      <c r="M4" s="6" t="s">
        <v>120</v>
      </c>
      <c r="N4" s="6">
        <f t="shared" si="0"/>
        <v>4</v>
      </c>
      <c r="O4" s="6" t="s">
        <v>120</v>
      </c>
      <c r="P4" s="6" t="s">
        <v>120</v>
      </c>
      <c r="R4" s="6">
        <v>33</v>
      </c>
      <c r="S4" s="6" t="s">
        <v>120</v>
      </c>
      <c r="T4" s="6" t="s">
        <v>120</v>
      </c>
      <c r="V4" s="27"/>
      <c r="W4" s="27"/>
      <c r="X4" s="27"/>
      <c r="Y4" s="27"/>
      <c r="Z4" s="27"/>
      <c r="AA4" s="27"/>
      <c r="AF4" s="27"/>
    </row>
    <row r="5" spans="1:32">
      <c r="A5" s="31">
        <v>3380</v>
      </c>
      <c r="B5" s="31" t="s">
        <v>6</v>
      </c>
      <c r="C5" s="31" t="s">
        <v>94</v>
      </c>
      <c r="D5" s="31"/>
      <c r="E5" s="29">
        <v>14331.3</v>
      </c>
      <c r="F5" s="29">
        <v>19.996273637374863</v>
      </c>
      <c r="H5" s="6">
        <v>1</v>
      </c>
      <c r="I5" s="6">
        <v>2</v>
      </c>
      <c r="J5" s="6">
        <v>1</v>
      </c>
      <c r="K5" s="6">
        <v>1</v>
      </c>
      <c r="L5" s="6">
        <v>1</v>
      </c>
      <c r="M5" s="6">
        <v>1</v>
      </c>
      <c r="N5" s="6">
        <f t="shared" si="0"/>
        <v>4</v>
      </c>
      <c r="O5" s="6">
        <f t="shared" ref="O5:O36" si="1">SUM(K5:M5)</f>
        <v>3</v>
      </c>
      <c r="P5" s="6">
        <f t="shared" ref="P5:P36" si="2">AVERAGE(N5:O5)</f>
        <v>3.5</v>
      </c>
      <c r="R5" s="6">
        <v>8</v>
      </c>
      <c r="S5" s="6">
        <v>3</v>
      </c>
      <c r="T5" s="6">
        <f t="shared" ref="T5:T36" si="3">AVERAGE(R5:S5)</f>
        <v>5.5</v>
      </c>
      <c r="V5" s="27"/>
      <c r="W5" s="27"/>
      <c r="X5" s="27"/>
      <c r="Y5" s="27">
        <v>26</v>
      </c>
      <c r="Z5" s="27">
        <v>34</v>
      </c>
      <c r="AA5" s="27">
        <v>60</v>
      </c>
      <c r="AC5" s="27">
        <v>17</v>
      </c>
      <c r="AD5" s="27">
        <v>124</v>
      </c>
      <c r="AE5" s="27">
        <f t="shared" ref="AE5:AE36" si="4">AVERAGE(AC5:AD5)</f>
        <v>70.5</v>
      </c>
      <c r="AF5" s="27">
        <v>1</v>
      </c>
    </row>
    <row r="6" spans="1:32">
      <c r="A6" s="31">
        <v>3381</v>
      </c>
      <c r="B6" s="31" t="s">
        <v>6</v>
      </c>
      <c r="C6" s="31" t="s">
        <v>94</v>
      </c>
      <c r="D6" s="31"/>
      <c r="E6" s="29">
        <v>10678.7</v>
      </c>
      <c r="F6" s="29">
        <v>18.405617352614016</v>
      </c>
      <c r="H6" s="6">
        <v>1</v>
      </c>
      <c r="I6" s="6">
        <v>1</v>
      </c>
      <c r="J6" s="6">
        <v>1</v>
      </c>
      <c r="K6" s="6">
        <v>1</v>
      </c>
      <c r="L6" s="6">
        <v>2</v>
      </c>
      <c r="M6" s="6">
        <v>1</v>
      </c>
      <c r="N6" s="6">
        <f t="shared" si="0"/>
        <v>3</v>
      </c>
      <c r="O6" s="6">
        <f t="shared" si="1"/>
        <v>4</v>
      </c>
      <c r="P6" s="6">
        <f t="shared" si="2"/>
        <v>3.5</v>
      </c>
      <c r="R6" s="6">
        <v>10</v>
      </c>
      <c r="S6" s="6">
        <v>6</v>
      </c>
      <c r="T6" s="6">
        <f t="shared" si="3"/>
        <v>8</v>
      </c>
      <c r="V6" s="27">
        <v>24</v>
      </c>
      <c r="W6" s="27">
        <v>7</v>
      </c>
      <c r="X6" s="27"/>
      <c r="Y6" s="27"/>
      <c r="Z6" s="27"/>
      <c r="AA6" s="27">
        <v>60</v>
      </c>
      <c r="AC6" s="27">
        <v>180</v>
      </c>
      <c r="AD6" s="27">
        <v>180</v>
      </c>
      <c r="AE6" s="27">
        <f t="shared" si="4"/>
        <v>180</v>
      </c>
      <c r="AF6" s="27">
        <v>0</v>
      </c>
    </row>
    <row r="7" spans="1:32">
      <c r="A7" s="31">
        <v>3382</v>
      </c>
      <c r="B7" s="31" t="s">
        <v>7</v>
      </c>
      <c r="C7" s="31" t="s">
        <v>94</v>
      </c>
      <c r="D7" s="31"/>
      <c r="E7" s="29">
        <v>14558.1</v>
      </c>
      <c r="F7" s="29">
        <v>10.217190336700712</v>
      </c>
      <c r="H7" s="6">
        <v>1</v>
      </c>
      <c r="I7" s="6">
        <v>1</v>
      </c>
      <c r="J7" s="6">
        <v>1</v>
      </c>
      <c r="K7" s="6">
        <v>1</v>
      </c>
      <c r="L7" s="6">
        <v>1</v>
      </c>
      <c r="M7" s="6">
        <v>1</v>
      </c>
      <c r="N7" s="6">
        <f t="shared" si="0"/>
        <v>3</v>
      </c>
      <c r="O7" s="6">
        <f t="shared" si="1"/>
        <v>3</v>
      </c>
      <c r="P7" s="6">
        <f t="shared" si="2"/>
        <v>3</v>
      </c>
      <c r="R7" s="6">
        <v>4</v>
      </c>
      <c r="S7" s="6">
        <v>5</v>
      </c>
      <c r="T7" s="6">
        <f t="shared" si="3"/>
        <v>4.5</v>
      </c>
      <c r="V7" s="27"/>
      <c r="W7" s="27"/>
      <c r="X7" s="27"/>
      <c r="Y7" s="27">
        <v>135</v>
      </c>
      <c r="Z7" s="27">
        <v>17</v>
      </c>
      <c r="AA7" s="27">
        <v>11</v>
      </c>
      <c r="AC7" s="27">
        <v>180</v>
      </c>
      <c r="AD7" s="27">
        <v>55</v>
      </c>
      <c r="AE7" s="27">
        <f t="shared" si="4"/>
        <v>117.5</v>
      </c>
      <c r="AF7" s="27">
        <v>1</v>
      </c>
    </row>
    <row r="8" spans="1:32">
      <c r="A8" s="31">
        <v>3383</v>
      </c>
      <c r="B8" s="31" t="s">
        <v>7</v>
      </c>
      <c r="C8" s="31" t="s">
        <v>110</v>
      </c>
      <c r="D8" s="31"/>
      <c r="E8" s="29">
        <v>24161.5</v>
      </c>
      <c r="F8" s="29">
        <v>3.6968402551823489</v>
      </c>
      <c r="H8" s="6">
        <v>1</v>
      </c>
      <c r="I8" s="6">
        <v>1</v>
      </c>
      <c r="J8" s="6">
        <v>2</v>
      </c>
      <c r="K8" s="6">
        <v>3</v>
      </c>
      <c r="L8" s="6">
        <v>3</v>
      </c>
      <c r="M8" s="6">
        <v>3</v>
      </c>
      <c r="N8" s="6">
        <f t="shared" si="0"/>
        <v>4</v>
      </c>
      <c r="O8" s="6">
        <f t="shared" si="1"/>
        <v>9</v>
      </c>
      <c r="P8" s="6">
        <f t="shared" si="2"/>
        <v>6.5</v>
      </c>
      <c r="R8" s="6">
        <v>27</v>
      </c>
      <c r="S8" s="6">
        <v>14</v>
      </c>
      <c r="T8" s="6">
        <f t="shared" si="3"/>
        <v>20.5</v>
      </c>
      <c r="V8" s="27">
        <v>35</v>
      </c>
      <c r="W8" s="27">
        <v>37</v>
      </c>
      <c r="X8" s="27">
        <v>35</v>
      </c>
      <c r="Y8" s="27"/>
      <c r="Z8" s="27"/>
      <c r="AA8" s="27"/>
      <c r="AC8" s="27">
        <v>0</v>
      </c>
      <c r="AD8" s="27">
        <v>41</v>
      </c>
      <c r="AE8" s="27">
        <f t="shared" si="4"/>
        <v>20.5</v>
      </c>
      <c r="AF8" s="27">
        <v>1</v>
      </c>
    </row>
    <row r="9" spans="1:32">
      <c r="A9" s="31">
        <v>3384</v>
      </c>
      <c r="B9" s="31" t="s">
        <v>6</v>
      </c>
      <c r="C9" s="31" t="s">
        <v>94</v>
      </c>
      <c r="D9" s="31"/>
      <c r="E9" s="29">
        <v>17615.5</v>
      </c>
      <c r="F9" s="29">
        <v>11.186920514146824</v>
      </c>
      <c r="H9" s="6">
        <v>1</v>
      </c>
      <c r="I9" s="6">
        <v>1</v>
      </c>
      <c r="J9" s="6">
        <v>1</v>
      </c>
      <c r="K9" s="6">
        <v>1</v>
      </c>
      <c r="L9" s="6">
        <v>1</v>
      </c>
      <c r="M9" s="6">
        <v>1</v>
      </c>
      <c r="N9" s="6">
        <f t="shared" si="0"/>
        <v>3</v>
      </c>
      <c r="O9" s="6">
        <f t="shared" si="1"/>
        <v>3</v>
      </c>
      <c r="P9" s="6">
        <f t="shared" si="2"/>
        <v>3</v>
      </c>
      <c r="R9" s="6">
        <v>10</v>
      </c>
      <c r="S9" s="6">
        <v>4</v>
      </c>
      <c r="T9" s="6">
        <f t="shared" si="3"/>
        <v>7</v>
      </c>
      <c r="V9" s="27"/>
      <c r="W9" s="27"/>
      <c r="X9" s="27">
        <v>31</v>
      </c>
      <c r="Y9" s="27">
        <v>37</v>
      </c>
      <c r="Z9" s="27">
        <v>28</v>
      </c>
      <c r="AA9" s="27"/>
      <c r="AC9" s="27">
        <v>140</v>
      </c>
      <c r="AD9" s="27">
        <v>100</v>
      </c>
      <c r="AE9" s="27">
        <f t="shared" si="4"/>
        <v>120</v>
      </c>
      <c r="AF9" s="27">
        <v>1</v>
      </c>
    </row>
    <row r="10" spans="1:32">
      <c r="A10" s="31">
        <v>3385</v>
      </c>
      <c r="B10" s="31" t="s">
        <v>6</v>
      </c>
      <c r="C10" s="31" t="s">
        <v>94</v>
      </c>
      <c r="D10" s="31"/>
      <c r="E10" s="29">
        <v>11639.3</v>
      </c>
      <c r="F10" s="29">
        <v>16.014071190211347</v>
      </c>
      <c r="H10" s="6">
        <v>1</v>
      </c>
      <c r="I10" s="6">
        <v>1</v>
      </c>
      <c r="J10" s="6">
        <v>1</v>
      </c>
      <c r="K10" s="6">
        <v>1</v>
      </c>
      <c r="L10" s="6">
        <v>3</v>
      </c>
      <c r="M10" s="6">
        <v>2</v>
      </c>
      <c r="N10" s="6">
        <f t="shared" si="0"/>
        <v>3</v>
      </c>
      <c r="O10" s="6">
        <f t="shared" si="1"/>
        <v>6</v>
      </c>
      <c r="P10" s="6">
        <f t="shared" si="2"/>
        <v>4.5</v>
      </c>
      <c r="R10" s="6">
        <v>3</v>
      </c>
      <c r="S10" s="6">
        <v>32</v>
      </c>
      <c r="T10" s="6">
        <f t="shared" si="3"/>
        <v>17.5</v>
      </c>
      <c r="V10" s="27">
        <v>60</v>
      </c>
      <c r="W10" s="27">
        <v>22</v>
      </c>
      <c r="X10" s="27">
        <v>52</v>
      </c>
      <c r="Y10" s="27"/>
      <c r="Z10" s="27"/>
      <c r="AA10" s="27"/>
      <c r="AC10" s="27">
        <v>4</v>
      </c>
      <c r="AD10" s="27">
        <v>114</v>
      </c>
      <c r="AE10" s="27">
        <f t="shared" si="4"/>
        <v>59</v>
      </c>
      <c r="AF10" s="27">
        <v>1</v>
      </c>
    </row>
    <row r="11" spans="1:32">
      <c r="A11" s="31">
        <v>3386</v>
      </c>
      <c r="B11" s="31" t="s">
        <v>6</v>
      </c>
      <c r="C11" s="31" t="s">
        <v>94</v>
      </c>
      <c r="D11" s="31"/>
      <c r="E11" s="29" t="s">
        <v>120</v>
      </c>
      <c r="F11" s="29" t="s">
        <v>120</v>
      </c>
      <c r="H11" s="6">
        <v>1</v>
      </c>
      <c r="I11" s="6">
        <v>2</v>
      </c>
      <c r="J11" s="6">
        <v>1</v>
      </c>
      <c r="K11" s="6">
        <v>1</v>
      </c>
      <c r="L11" s="6">
        <v>2</v>
      </c>
      <c r="M11" s="6">
        <v>2</v>
      </c>
      <c r="N11" s="6">
        <f t="shared" si="0"/>
        <v>4</v>
      </c>
      <c r="O11" s="6">
        <f t="shared" si="1"/>
        <v>5</v>
      </c>
      <c r="P11" s="6">
        <f t="shared" si="2"/>
        <v>4.5</v>
      </c>
      <c r="R11" s="6">
        <v>11</v>
      </c>
      <c r="S11" s="6">
        <v>11</v>
      </c>
      <c r="T11" s="6">
        <f t="shared" si="3"/>
        <v>11</v>
      </c>
      <c r="V11" s="27">
        <v>19</v>
      </c>
      <c r="W11" s="27">
        <v>49</v>
      </c>
      <c r="X11" s="27">
        <v>36</v>
      </c>
      <c r="Y11" s="27"/>
      <c r="Z11" s="27"/>
      <c r="AA11" s="27"/>
      <c r="AC11" s="27">
        <v>62</v>
      </c>
      <c r="AD11" s="27">
        <v>59</v>
      </c>
      <c r="AE11" s="27">
        <f t="shared" si="4"/>
        <v>60.5</v>
      </c>
      <c r="AF11" s="27">
        <v>1</v>
      </c>
    </row>
    <row r="12" spans="1:32">
      <c r="A12" s="31">
        <v>3387</v>
      </c>
      <c r="B12" s="31" t="s">
        <v>7</v>
      </c>
      <c r="C12" s="31" t="s">
        <v>94</v>
      </c>
      <c r="D12" s="31"/>
      <c r="E12" s="29">
        <v>12170.9</v>
      </c>
      <c r="F12" s="29">
        <v>14.061824894929101</v>
      </c>
      <c r="H12" s="6">
        <v>1</v>
      </c>
      <c r="I12" s="6">
        <v>1</v>
      </c>
      <c r="J12" s="6">
        <v>1</v>
      </c>
      <c r="K12" s="6">
        <v>1</v>
      </c>
      <c r="L12" s="6">
        <v>1</v>
      </c>
      <c r="M12" s="6">
        <v>1</v>
      </c>
      <c r="N12" s="6">
        <f t="shared" si="0"/>
        <v>3</v>
      </c>
      <c r="O12" s="6">
        <f t="shared" si="1"/>
        <v>3</v>
      </c>
      <c r="P12" s="6">
        <f t="shared" si="2"/>
        <v>3</v>
      </c>
      <c r="R12" s="6">
        <v>36</v>
      </c>
      <c r="S12" s="6">
        <v>5</v>
      </c>
      <c r="T12" s="6">
        <f t="shared" si="3"/>
        <v>20.5</v>
      </c>
      <c r="V12" s="27"/>
      <c r="W12" s="27"/>
      <c r="X12" s="27"/>
      <c r="Y12" s="27">
        <v>30</v>
      </c>
      <c r="Z12" s="27">
        <v>31</v>
      </c>
      <c r="AA12" s="27">
        <v>33</v>
      </c>
      <c r="AC12" s="27">
        <v>180</v>
      </c>
      <c r="AD12" s="27">
        <v>180</v>
      </c>
      <c r="AE12" s="27">
        <f t="shared" si="4"/>
        <v>180</v>
      </c>
      <c r="AF12" s="27">
        <v>0</v>
      </c>
    </row>
    <row r="13" spans="1:32">
      <c r="A13" s="31">
        <v>3405</v>
      </c>
      <c r="B13" s="31" t="s">
        <v>6</v>
      </c>
      <c r="C13" s="31" t="s">
        <v>110</v>
      </c>
      <c r="D13" s="31"/>
      <c r="E13" s="29">
        <v>15113.6</v>
      </c>
      <c r="F13" s="29">
        <v>14.127357572319276</v>
      </c>
      <c r="H13" s="6">
        <v>3</v>
      </c>
      <c r="I13" s="6">
        <v>2</v>
      </c>
      <c r="J13" s="6">
        <v>3</v>
      </c>
      <c r="K13" s="6">
        <v>3</v>
      </c>
      <c r="L13" s="6">
        <v>3</v>
      </c>
      <c r="M13" s="6">
        <v>3</v>
      </c>
      <c r="N13" s="6">
        <f t="shared" si="0"/>
        <v>8</v>
      </c>
      <c r="O13" s="6">
        <f t="shared" si="1"/>
        <v>9</v>
      </c>
      <c r="P13" s="6">
        <f t="shared" si="2"/>
        <v>8.5</v>
      </c>
      <c r="R13" s="6">
        <v>43</v>
      </c>
      <c r="S13" s="6">
        <v>36</v>
      </c>
      <c r="T13" s="6">
        <f t="shared" si="3"/>
        <v>39.5</v>
      </c>
      <c r="V13" s="27">
        <v>29</v>
      </c>
      <c r="W13" s="27">
        <v>2</v>
      </c>
      <c r="X13" s="27">
        <v>4</v>
      </c>
      <c r="Y13" s="27"/>
      <c r="Z13" s="27"/>
      <c r="AA13" s="27"/>
      <c r="AC13" s="27">
        <v>0</v>
      </c>
      <c r="AD13" s="27">
        <v>12</v>
      </c>
      <c r="AE13" s="27">
        <f t="shared" si="4"/>
        <v>6</v>
      </c>
      <c r="AF13" s="27">
        <v>1</v>
      </c>
    </row>
    <row r="14" spans="1:32">
      <c r="A14" s="31">
        <v>3406</v>
      </c>
      <c r="B14" s="31" t="s">
        <v>6</v>
      </c>
      <c r="C14" s="31" t="s">
        <v>94</v>
      </c>
      <c r="D14" s="31"/>
      <c r="E14" s="29">
        <v>11041.6</v>
      </c>
      <c r="F14" s="29">
        <v>5.862068965517242</v>
      </c>
      <c r="H14" s="6">
        <v>1</v>
      </c>
      <c r="I14" s="6">
        <v>2</v>
      </c>
      <c r="J14" s="6">
        <v>1</v>
      </c>
      <c r="K14" s="6">
        <v>1</v>
      </c>
      <c r="L14" s="6">
        <v>3</v>
      </c>
      <c r="M14" s="6">
        <v>2</v>
      </c>
      <c r="N14" s="6">
        <f t="shared" si="0"/>
        <v>4</v>
      </c>
      <c r="O14" s="6">
        <f t="shared" si="1"/>
        <v>6</v>
      </c>
      <c r="P14" s="6">
        <f t="shared" si="2"/>
        <v>5</v>
      </c>
      <c r="R14" s="6">
        <v>4</v>
      </c>
      <c r="S14" s="6">
        <v>2</v>
      </c>
      <c r="T14" s="6">
        <f t="shared" si="3"/>
        <v>3</v>
      </c>
      <c r="V14" s="27">
        <v>10</v>
      </c>
      <c r="W14" s="27">
        <v>34</v>
      </c>
      <c r="X14" s="27">
        <v>40</v>
      </c>
      <c r="Y14" s="27"/>
      <c r="Z14" s="27"/>
      <c r="AA14" s="27"/>
      <c r="AC14" s="27">
        <v>178</v>
      </c>
      <c r="AD14" s="27">
        <v>31</v>
      </c>
      <c r="AE14" s="27">
        <f t="shared" si="4"/>
        <v>104.5</v>
      </c>
      <c r="AF14" s="27">
        <v>1</v>
      </c>
    </row>
    <row r="15" spans="1:32">
      <c r="A15" s="31">
        <v>3407</v>
      </c>
      <c r="B15" s="31" t="s">
        <v>6</v>
      </c>
      <c r="C15" s="31" t="s">
        <v>94</v>
      </c>
      <c r="D15" s="31"/>
      <c r="E15" s="29">
        <v>13976.1</v>
      </c>
      <c r="F15" s="29">
        <v>12.732647385984427</v>
      </c>
      <c r="H15" s="6">
        <v>1</v>
      </c>
      <c r="I15" s="6">
        <v>2</v>
      </c>
      <c r="J15" s="6">
        <v>1</v>
      </c>
      <c r="K15" s="6">
        <v>1</v>
      </c>
      <c r="L15" s="6">
        <v>1</v>
      </c>
      <c r="M15" s="6">
        <v>1</v>
      </c>
      <c r="N15" s="6">
        <f t="shared" si="0"/>
        <v>4</v>
      </c>
      <c r="O15" s="6">
        <f t="shared" si="1"/>
        <v>3</v>
      </c>
      <c r="P15" s="6">
        <f t="shared" si="2"/>
        <v>3.5</v>
      </c>
      <c r="R15" s="6">
        <v>5</v>
      </c>
      <c r="S15" s="6">
        <v>5</v>
      </c>
      <c r="T15" s="6">
        <f t="shared" si="3"/>
        <v>5</v>
      </c>
      <c r="V15" s="27">
        <v>5</v>
      </c>
      <c r="W15" s="27">
        <v>15</v>
      </c>
      <c r="X15" s="27">
        <v>5</v>
      </c>
      <c r="Y15" s="27"/>
      <c r="Z15" s="27"/>
      <c r="AA15" s="27"/>
      <c r="AC15" s="27">
        <v>180</v>
      </c>
      <c r="AD15" s="27">
        <v>180</v>
      </c>
      <c r="AE15" s="27">
        <f t="shared" si="4"/>
        <v>180</v>
      </c>
      <c r="AF15" s="27">
        <v>0</v>
      </c>
    </row>
    <row r="16" spans="1:32">
      <c r="A16" s="31">
        <v>3408</v>
      </c>
      <c r="B16" s="31" t="s">
        <v>6</v>
      </c>
      <c r="C16" s="31" t="s">
        <v>110</v>
      </c>
      <c r="D16" s="31"/>
      <c r="E16" s="29">
        <v>22006</v>
      </c>
      <c r="F16" s="29">
        <v>7.3269259648595888</v>
      </c>
      <c r="H16" s="6">
        <v>2</v>
      </c>
      <c r="I16" s="6">
        <v>2</v>
      </c>
      <c r="J16" s="6">
        <v>2</v>
      </c>
      <c r="K16" s="6">
        <v>3</v>
      </c>
      <c r="L16" s="6">
        <v>2</v>
      </c>
      <c r="M16" s="6">
        <v>3</v>
      </c>
      <c r="N16" s="6">
        <f t="shared" si="0"/>
        <v>6</v>
      </c>
      <c r="O16" s="6">
        <f t="shared" si="1"/>
        <v>8</v>
      </c>
      <c r="P16" s="6">
        <f t="shared" si="2"/>
        <v>7</v>
      </c>
      <c r="R16" s="6">
        <v>31</v>
      </c>
      <c r="S16" s="6">
        <v>247</v>
      </c>
      <c r="T16" s="6">
        <f t="shared" si="3"/>
        <v>139</v>
      </c>
      <c r="V16" s="27">
        <v>23</v>
      </c>
      <c r="W16" s="27">
        <v>5</v>
      </c>
      <c r="X16" s="27">
        <v>9</v>
      </c>
      <c r="Y16" s="27"/>
      <c r="Z16" s="27"/>
      <c r="AA16" s="27"/>
      <c r="AC16" s="27">
        <v>2</v>
      </c>
      <c r="AD16" s="27">
        <v>25</v>
      </c>
      <c r="AE16" s="27">
        <f t="shared" si="4"/>
        <v>13.5</v>
      </c>
      <c r="AF16" s="27">
        <v>1</v>
      </c>
    </row>
    <row r="17" spans="1:32">
      <c r="A17" s="31">
        <v>3409</v>
      </c>
      <c r="B17" s="31" t="s">
        <v>6</v>
      </c>
      <c r="C17" s="31" t="s">
        <v>110</v>
      </c>
      <c r="D17" s="31"/>
      <c r="E17" s="29">
        <v>13632</v>
      </c>
      <c r="F17" s="29">
        <v>9.2588143031152494</v>
      </c>
      <c r="H17" s="6">
        <v>3</v>
      </c>
      <c r="I17" s="6">
        <v>2</v>
      </c>
      <c r="J17" s="6">
        <v>3</v>
      </c>
      <c r="K17" s="6">
        <v>3</v>
      </c>
      <c r="L17" s="6">
        <v>3</v>
      </c>
      <c r="M17" s="6">
        <v>3</v>
      </c>
      <c r="N17" s="6">
        <f t="shared" si="0"/>
        <v>8</v>
      </c>
      <c r="O17" s="6">
        <f t="shared" si="1"/>
        <v>9</v>
      </c>
      <c r="P17" s="6">
        <f t="shared" si="2"/>
        <v>8.5</v>
      </c>
      <c r="R17" s="6">
        <v>21</v>
      </c>
      <c r="S17" s="6">
        <v>36</v>
      </c>
      <c r="T17" s="6">
        <f t="shared" si="3"/>
        <v>28.5</v>
      </c>
      <c r="V17" s="27">
        <v>23</v>
      </c>
      <c r="W17" s="27">
        <v>2</v>
      </c>
      <c r="X17" s="27">
        <v>3</v>
      </c>
      <c r="Y17" s="27"/>
      <c r="Z17" s="27"/>
      <c r="AA17" s="27"/>
      <c r="AC17" s="27">
        <v>0</v>
      </c>
      <c r="AD17" s="27">
        <v>0</v>
      </c>
      <c r="AE17" s="27">
        <f t="shared" si="4"/>
        <v>0</v>
      </c>
      <c r="AF17" s="27">
        <v>1</v>
      </c>
    </row>
    <row r="18" spans="1:32">
      <c r="A18" s="31">
        <v>3410</v>
      </c>
      <c r="B18" s="31" t="s">
        <v>6</v>
      </c>
      <c r="C18" s="31" t="s">
        <v>94</v>
      </c>
      <c r="D18" s="31"/>
      <c r="E18" s="29">
        <v>12512.5</v>
      </c>
      <c r="F18" s="29">
        <v>13.2406006674082</v>
      </c>
      <c r="H18" s="6">
        <v>1</v>
      </c>
      <c r="I18" s="6">
        <v>1</v>
      </c>
      <c r="J18" s="6">
        <v>1</v>
      </c>
      <c r="K18" s="6">
        <v>1</v>
      </c>
      <c r="L18" s="6">
        <v>1</v>
      </c>
      <c r="M18" s="6">
        <v>1</v>
      </c>
      <c r="N18" s="6">
        <f t="shared" si="0"/>
        <v>3</v>
      </c>
      <c r="O18" s="6">
        <f t="shared" si="1"/>
        <v>3</v>
      </c>
      <c r="P18" s="6">
        <f t="shared" si="2"/>
        <v>3</v>
      </c>
      <c r="R18" s="6">
        <v>14</v>
      </c>
      <c r="S18" s="6">
        <v>14</v>
      </c>
      <c r="T18" s="6">
        <f t="shared" si="3"/>
        <v>14</v>
      </c>
      <c r="V18" s="27">
        <v>21</v>
      </c>
      <c r="W18" s="27"/>
      <c r="X18" s="27">
        <v>30</v>
      </c>
      <c r="Y18" s="27"/>
      <c r="Z18" s="27">
        <v>25</v>
      </c>
      <c r="AA18" s="27"/>
      <c r="AC18" s="27">
        <v>180</v>
      </c>
      <c r="AD18" s="27">
        <v>35</v>
      </c>
      <c r="AE18" s="27">
        <f t="shared" si="4"/>
        <v>107.5</v>
      </c>
      <c r="AF18" s="27">
        <v>1</v>
      </c>
    </row>
    <row r="19" spans="1:32">
      <c r="A19" s="31">
        <v>3411</v>
      </c>
      <c r="B19" s="31" t="s">
        <v>7</v>
      </c>
      <c r="C19" s="31" t="s">
        <v>110</v>
      </c>
      <c r="D19" s="31"/>
      <c r="E19" s="29">
        <v>24589.4</v>
      </c>
      <c r="F19" s="29">
        <v>6.9153415316502862</v>
      </c>
      <c r="H19" s="6">
        <v>3</v>
      </c>
      <c r="I19" s="6">
        <v>2</v>
      </c>
      <c r="J19" s="6">
        <v>3</v>
      </c>
      <c r="K19" s="6">
        <v>3</v>
      </c>
      <c r="L19" s="6">
        <v>3</v>
      </c>
      <c r="M19" s="6">
        <v>2</v>
      </c>
      <c r="N19" s="6">
        <f t="shared" si="0"/>
        <v>8</v>
      </c>
      <c r="O19" s="6">
        <f t="shared" si="1"/>
        <v>8</v>
      </c>
      <c r="P19" s="6">
        <f t="shared" si="2"/>
        <v>8</v>
      </c>
      <c r="R19" s="6">
        <v>16</v>
      </c>
      <c r="S19" s="6">
        <v>11</v>
      </c>
      <c r="T19" s="6">
        <f t="shared" si="3"/>
        <v>13.5</v>
      </c>
      <c r="V19" s="27">
        <v>2</v>
      </c>
      <c r="W19" s="27">
        <v>40</v>
      </c>
      <c r="X19" s="27"/>
      <c r="Y19" s="27"/>
      <c r="Z19" s="27"/>
      <c r="AA19" s="27">
        <v>62</v>
      </c>
      <c r="AC19" s="27">
        <v>0</v>
      </c>
      <c r="AD19" s="27">
        <v>6</v>
      </c>
      <c r="AE19" s="27">
        <f t="shared" si="4"/>
        <v>3</v>
      </c>
      <c r="AF19" s="27">
        <v>1</v>
      </c>
    </row>
    <row r="20" spans="1:32">
      <c r="A20" s="31">
        <v>3412</v>
      </c>
      <c r="B20" s="31" t="s">
        <v>7</v>
      </c>
      <c r="C20" s="31" t="s">
        <v>94</v>
      </c>
      <c r="D20" s="31"/>
      <c r="E20" s="29">
        <v>15587.1</v>
      </c>
      <c r="F20" s="29">
        <v>18.76189310394712</v>
      </c>
      <c r="H20" s="6">
        <v>1</v>
      </c>
      <c r="I20" s="6">
        <v>1</v>
      </c>
      <c r="J20" s="6">
        <v>1</v>
      </c>
      <c r="K20" s="6">
        <v>1</v>
      </c>
      <c r="L20" s="6">
        <v>1</v>
      </c>
      <c r="M20" s="6">
        <v>1</v>
      </c>
      <c r="N20" s="6">
        <f t="shared" si="0"/>
        <v>3</v>
      </c>
      <c r="O20" s="6">
        <f t="shared" si="1"/>
        <v>3</v>
      </c>
      <c r="P20" s="6">
        <f t="shared" si="2"/>
        <v>3</v>
      </c>
      <c r="R20" s="6">
        <v>9</v>
      </c>
      <c r="S20" s="6">
        <v>4</v>
      </c>
      <c r="T20" s="6">
        <f t="shared" si="3"/>
        <v>6.5</v>
      </c>
      <c r="V20" s="27"/>
      <c r="W20" s="27"/>
      <c r="X20" s="27"/>
      <c r="Y20" s="27">
        <v>94</v>
      </c>
      <c r="Z20" s="27">
        <v>15</v>
      </c>
      <c r="AA20" s="27">
        <v>39</v>
      </c>
      <c r="AC20" s="27">
        <v>180</v>
      </c>
      <c r="AD20" s="27">
        <v>180</v>
      </c>
      <c r="AE20" s="27">
        <f t="shared" si="4"/>
        <v>180</v>
      </c>
      <c r="AF20" s="27">
        <v>0</v>
      </c>
    </row>
    <row r="21" spans="1:32">
      <c r="A21" s="31">
        <v>3413</v>
      </c>
      <c r="B21" s="31" t="s">
        <v>7</v>
      </c>
      <c r="C21" s="31" t="s">
        <v>110</v>
      </c>
      <c r="D21" s="31"/>
      <c r="E21" s="29">
        <v>22861</v>
      </c>
      <c r="F21" s="29">
        <v>10.122752276228773</v>
      </c>
      <c r="H21" s="6">
        <v>3</v>
      </c>
      <c r="I21" s="6">
        <v>3</v>
      </c>
      <c r="J21" s="6">
        <v>2</v>
      </c>
      <c r="K21" s="6">
        <v>1</v>
      </c>
      <c r="L21" s="6">
        <v>1</v>
      </c>
      <c r="M21" s="6">
        <v>1</v>
      </c>
      <c r="N21" s="6">
        <f t="shared" si="0"/>
        <v>8</v>
      </c>
      <c r="O21" s="6">
        <f t="shared" si="1"/>
        <v>3</v>
      </c>
      <c r="P21" s="6">
        <f t="shared" si="2"/>
        <v>5.5</v>
      </c>
      <c r="R21" s="6">
        <v>18</v>
      </c>
      <c r="S21" s="6">
        <v>20</v>
      </c>
      <c r="T21" s="6">
        <f t="shared" si="3"/>
        <v>19</v>
      </c>
      <c r="V21" s="27">
        <v>63</v>
      </c>
      <c r="W21" s="27"/>
      <c r="X21" s="27">
        <v>53</v>
      </c>
      <c r="Y21" s="27"/>
      <c r="Z21" s="27" t="s">
        <v>125</v>
      </c>
      <c r="AA21" s="27"/>
      <c r="AC21" s="37">
        <v>110</v>
      </c>
      <c r="AD21" s="27">
        <v>2</v>
      </c>
      <c r="AE21" s="27">
        <f t="shared" si="4"/>
        <v>56</v>
      </c>
      <c r="AF21" s="27">
        <v>1</v>
      </c>
    </row>
    <row r="22" spans="1:32">
      <c r="A22" s="31">
        <v>3436</v>
      </c>
      <c r="B22" s="31" t="s">
        <v>6</v>
      </c>
      <c r="C22" s="31" t="s">
        <v>94</v>
      </c>
      <c r="D22" s="31"/>
      <c r="E22" s="29">
        <v>13371.7</v>
      </c>
      <c r="F22" s="29">
        <v>17.052944219185399</v>
      </c>
      <c r="H22" s="6">
        <v>1</v>
      </c>
      <c r="I22" s="6">
        <v>2</v>
      </c>
      <c r="J22" s="6">
        <v>1</v>
      </c>
      <c r="K22" s="6">
        <v>1</v>
      </c>
      <c r="L22" s="6">
        <v>2</v>
      </c>
      <c r="M22" s="6">
        <v>2</v>
      </c>
      <c r="N22" s="6">
        <f t="shared" si="0"/>
        <v>4</v>
      </c>
      <c r="O22" s="6">
        <f t="shared" si="1"/>
        <v>5</v>
      </c>
      <c r="P22" s="6">
        <f t="shared" si="2"/>
        <v>4.5</v>
      </c>
      <c r="R22" s="6">
        <v>10</v>
      </c>
      <c r="S22" s="6">
        <v>2</v>
      </c>
      <c r="T22" s="6">
        <f t="shared" si="3"/>
        <v>6</v>
      </c>
      <c r="V22" s="27">
        <v>66</v>
      </c>
      <c r="W22" s="27">
        <v>48</v>
      </c>
      <c r="X22" s="27">
        <v>21</v>
      </c>
      <c r="Y22" s="27"/>
      <c r="Z22" s="27"/>
      <c r="AA22" s="27"/>
      <c r="AC22" s="27">
        <v>5</v>
      </c>
      <c r="AD22" s="27">
        <v>9</v>
      </c>
      <c r="AE22" s="27">
        <f t="shared" si="4"/>
        <v>7</v>
      </c>
      <c r="AF22" s="27">
        <v>1</v>
      </c>
    </row>
    <row r="23" spans="1:32">
      <c r="A23" s="31">
        <v>3438</v>
      </c>
      <c r="B23" s="31" t="s">
        <v>7</v>
      </c>
      <c r="C23" s="31" t="s">
        <v>94</v>
      </c>
      <c r="D23" s="31"/>
      <c r="E23" s="29">
        <v>12033.5</v>
      </c>
      <c r="F23" s="29">
        <v>9.9150689960120797</v>
      </c>
      <c r="H23" s="6">
        <v>1</v>
      </c>
      <c r="I23" s="6">
        <v>1</v>
      </c>
      <c r="J23" s="6">
        <v>1</v>
      </c>
      <c r="K23" s="6">
        <v>1</v>
      </c>
      <c r="L23" s="6">
        <v>1</v>
      </c>
      <c r="M23" s="6">
        <v>1</v>
      </c>
      <c r="N23" s="6">
        <f t="shared" si="0"/>
        <v>3</v>
      </c>
      <c r="O23" s="6">
        <f t="shared" si="1"/>
        <v>3</v>
      </c>
      <c r="P23" s="6">
        <f t="shared" si="2"/>
        <v>3</v>
      </c>
      <c r="R23" s="6">
        <v>2</v>
      </c>
      <c r="S23" s="6">
        <v>12</v>
      </c>
      <c r="T23" s="6">
        <f t="shared" si="3"/>
        <v>7</v>
      </c>
      <c r="V23" s="27"/>
      <c r="W23" s="27"/>
      <c r="X23" s="27"/>
      <c r="Y23" s="27">
        <v>7</v>
      </c>
      <c r="Z23" s="27">
        <v>7</v>
      </c>
      <c r="AA23" s="27">
        <v>7</v>
      </c>
      <c r="AC23" s="27">
        <v>180</v>
      </c>
      <c r="AD23" s="27">
        <v>180</v>
      </c>
      <c r="AE23" s="27">
        <f t="shared" si="4"/>
        <v>180</v>
      </c>
      <c r="AF23" s="27">
        <v>0</v>
      </c>
    </row>
    <row r="24" spans="1:32">
      <c r="A24" s="31">
        <v>3439</v>
      </c>
      <c r="B24" s="31" t="s">
        <v>6</v>
      </c>
      <c r="C24" s="31" t="s">
        <v>94</v>
      </c>
      <c r="D24" s="31"/>
      <c r="E24" s="29">
        <v>12990.9</v>
      </c>
      <c r="F24" s="29">
        <v>11.23141612854783</v>
      </c>
      <c r="H24" s="6">
        <v>1</v>
      </c>
      <c r="I24" s="6">
        <v>1</v>
      </c>
      <c r="J24" s="6">
        <v>1</v>
      </c>
      <c r="K24" s="6">
        <v>1</v>
      </c>
      <c r="L24" s="6">
        <v>1</v>
      </c>
      <c r="M24" s="6">
        <v>1</v>
      </c>
      <c r="N24" s="6">
        <f t="shared" si="0"/>
        <v>3</v>
      </c>
      <c r="O24" s="6">
        <f t="shared" si="1"/>
        <v>3</v>
      </c>
      <c r="P24" s="6">
        <f t="shared" si="2"/>
        <v>3</v>
      </c>
      <c r="R24" s="6">
        <v>2</v>
      </c>
      <c r="S24" s="6">
        <v>4</v>
      </c>
      <c r="T24" s="6">
        <f t="shared" si="3"/>
        <v>3</v>
      </c>
      <c r="V24" s="27"/>
      <c r="W24" s="27"/>
      <c r="X24" s="27"/>
      <c r="Y24" s="27">
        <v>46</v>
      </c>
      <c r="Z24" s="27">
        <v>19</v>
      </c>
      <c r="AA24" s="27">
        <v>33</v>
      </c>
      <c r="AC24" s="27">
        <v>170</v>
      </c>
      <c r="AD24" s="27">
        <v>52</v>
      </c>
      <c r="AE24" s="27">
        <f t="shared" si="4"/>
        <v>111</v>
      </c>
      <c r="AF24" s="27">
        <v>1</v>
      </c>
    </row>
    <row r="25" spans="1:32">
      <c r="A25" s="31">
        <v>3440</v>
      </c>
      <c r="B25" s="31" t="s">
        <v>6</v>
      </c>
      <c r="C25" s="31" t="s">
        <v>94</v>
      </c>
      <c r="D25" s="31"/>
      <c r="E25" s="29">
        <v>11770.4</v>
      </c>
      <c r="F25" s="29">
        <v>12.699771403781016</v>
      </c>
      <c r="H25" s="6">
        <v>1</v>
      </c>
      <c r="I25" s="6">
        <v>1</v>
      </c>
      <c r="J25" s="6">
        <v>1</v>
      </c>
      <c r="K25" s="6">
        <v>1</v>
      </c>
      <c r="L25" s="6">
        <v>1</v>
      </c>
      <c r="M25" s="6">
        <v>1</v>
      </c>
      <c r="N25" s="6">
        <f t="shared" si="0"/>
        <v>3</v>
      </c>
      <c r="O25" s="6">
        <f t="shared" si="1"/>
        <v>3</v>
      </c>
      <c r="P25" s="6">
        <f t="shared" si="2"/>
        <v>3</v>
      </c>
      <c r="R25" s="6">
        <v>3</v>
      </c>
      <c r="S25" s="6">
        <v>3</v>
      </c>
      <c r="T25" s="6">
        <f t="shared" si="3"/>
        <v>3</v>
      </c>
      <c r="V25" s="27"/>
      <c r="W25" s="27"/>
      <c r="X25" s="27"/>
      <c r="Y25" s="27">
        <v>25</v>
      </c>
      <c r="Z25" s="27">
        <v>14</v>
      </c>
      <c r="AA25" s="27">
        <v>19</v>
      </c>
      <c r="AC25" s="27">
        <v>97</v>
      </c>
      <c r="AD25" s="27">
        <v>160</v>
      </c>
      <c r="AE25" s="27">
        <f t="shared" si="4"/>
        <v>128.5</v>
      </c>
      <c r="AF25" s="27">
        <v>1</v>
      </c>
    </row>
    <row r="26" spans="1:32">
      <c r="A26" s="31">
        <v>3441</v>
      </c>
      <c r="B26" s="31" t="s">
        <v>6</v>
      </c>
      <c r="C26" s="31" t="s">
        <v>110</v>
      </c>
      <c r="D26" s="31"/>
      <c r="E26" s="29">
        <v>13676.8</v>
      </c>
      <c r="F26" s="29">
        <v>11.572530632449539</v>
      </c>
      <c r="H26" s="6">
        <v>3</v>
      </c>
      <c r="I26" s="6">
        <v>2</v>
      </c>
      <c r="J26" s="6">
        <v>2</v>
      </c>
      <c r="K26" s="6">
        <v>2</v>
      </c>
      <c r="L26" s="6">
        <v>3</v>
      </c>
      <c r="M26" s="6">
        <v>2</v>
      </c>
      <c r="N26" s="6">
        <f t="shared" si="0"/>
        <v>7</v>
      </c>
      <c r="O26" s="6">
        <f t="shared" si="1"/>
        <v>7</v>
      </c>
      <c r="P26" s="6">
        <f t="shared" si="2"/>
        <v>7</v>
      </c>
      <c r="R26" s="6">
        <v>17</v>
      </c>
      <c r="S26" s="6">
        <v>28</v>
      </c>
      <c r="T26" s="6">
        <f t="shared" si="3"/>
        <v>22.5</v>
      </c>
      <c r="V26" s="27">
        <v>2</v>
      </c>
      <c r="W26" s="27">
        <v>1</v>
      </c>
      <c r="X26" s="27">
        <v>4</v>
      </c>
      <c r="Y26" s="27"/>
      <c r="Z26" s="27"/>
      <c r="AA26" s="27"/>
      <c r="AC26" s="27">
        <v>0</v>
      </c>
      <c r="AD26" s="27">
        <v>6</v>
      </c>
      <c r="AE26" s="27">
        <f t="shared" si="4"/>
        <v>3</v>
      </c>
      <c r="AF26" s="27">
        <v>1</v>
      </c>
    </row>
    <row r="27" spans="1:32">
      <c r="A27" s="31">
        <v>3443</v>
      </c>
      <c r="B27" s="31" t="s">
        <v>7</v>
      </c>
      <c r="C27" s="31" t="s">
        <v>94</v>
      </c>
      <c r="D27" s="31"/>
      <c r="E27" s="29">
        <v>14112.1</v>
      </c>
      <c r="F27" s="29">
        <v>9.9855389253196716</v>
      </c>
      <c r="H27" s="6">
        <v>1</v>
      </c>
      <c r="I27" s="6">
        <v>1</v>
      </c>
      <c r="J27" s="6">
        <v>1</v>
      </c>
      <c r="K27" s="6">
        <v>1</v>
      </c>
      <c r="L27" s="6">
        <v>1</v>
      </c>
      <c r="M27" s="6">
        <v>1</v>
      </c>
      <c r="N27" s="6">
        <f t="shared" si="0"/>
        <v>3</v>
      </c>
      <c r="O27" s="6">
        <f t="shared" si="1"/>
        <v>3</v>
      </c>
      <c r="P27" s="6">
        <f t="shared" si="2"/>
        <v>3</v>
      </c>
      <c r="R27" s="6">
        <v>10</v>
      </c>
      <c r="S27" s="6">
        <v>9</v>
      </c>
      <c r="T27" s="6">
        <f t="shared" si="3"/>
        <v>9.5</v>
      </c>
      <c r="V27" s="27"/>
      <c r="W27" s="27"/>
      <c r="X27" s="27"/>
      <c r="Y27" s="27">
        <v>13</v>
      </c>
      <c r="Z27" s="27">
        <v>8</v>
      </c>
      <c r="AA27" s="27">
        <v>7</v>
      </c>
      <c r="AC27" s="27">
        <v>160</v>
      </c>
      <c r="AD27" s="27">
        <v>180</v>
      </c>
      <c r="AE27" s="27">
        <f t="shared" si="4"/>
        <v>170</v>
      </c>
      <c r="AF27" s="27">
        <v>1</v>
      </c>
    </row>
    <row r="28" spans="1:32">
      <c r="A28" s="31">
        <v>3444</v>
      </c>
      <c r="B28" s="31" t="s">
        <v>7</v>
      </c>
      <c r="C28" s="31" t="s">
        <v>94</v>
      </c>
      <c r="D28" s="31"/>
      <c r="E28" s="29">
        <v>9801.1200000000008</v>
      </c>
      <c r="F28" s="29">
        <v>11.946607341490546</v>
      </c>
      <c r="H28" s="6">
        <v>1</v>
      </c>
      <c r="I28" s="6">
        <v>1</v>
      </c>
      <c r="J28" s="6">
        <v>1</v>
      </c>
      <c r="K28" s="6">
        <v>1</v>
      </c>
      <c r="L28" s="6">
        <v>1</v>
      </c>
      <c r="M28" s="6">
        <v>1</v>
      </c>
      <c r="N28" s="6">
        <f t="shared" si="0"/>
        <v>3</v>
      </c>
      <c r="O28" s="6">
        <f t="shared" si="1"/>
        <v>3</v>
      </c>
      <c r="P28" s="6">
        <f t="shared" si="2"/>
        <v>3</v>
      </c>
      <c r="R28" s="6">
        <v>6</v>
      </c>
      <c r="S28" s="6">
        <v>21</v>
      </c>
      <c r="T28" s="6">
        <f t="shared" si="3"/>
        <v>13.5</v>
      </c>
      <c r="V28" s="27"/>
      <c r="W28" s="27"/>
      <c r="X28" s="27"/>
      <c r="Y28" s="27" t="s">
        <v>125</v>
      </c>
      <c r="Z28" s="27">
        <v>4</v>
      </c>
      <c r="AA28" s="27">
        <v>8</v>
      </c>
      <c r="AC28" s="27">
        <v>180</v>
      </c>
      <c r="AD28" s="27">
        <v>180</v>
      </c>
      <c r="AE28" s="27">
        <f t="shared" si="4"/>
        <v>180</v>
      </c>
      <c r="AF28" s="27">
        <v>0</v>
      </c>
    </row>
    <row r="29" spans="1:32">
      <c r="A29" s="31">
        <v>3445</v>
      </c>
      <c r="B29" s="31" t="s">
        <v>6</v>
      </c>
      <c r="C29" s="31" t="s">
        <v>110</v>
      </c>
      <c r="D29" s="31"/>
      <c r="E29" s="29">
        <v>14158.7</v>
      </c>
      <c r="F29" s="29">
        <v>10.994087645236466</v>
      </c>
      <c r="H29" s="6">
        <v>2</v>
      </c>
      <c r="I29" s="6">
        <v>2</v>
      </c>
      <c r="J29" s="6">
        <v>1</v>
      </c>
      <c r="K29" s="6">
        <v>3</v>
      </c>
      <c r="L29" s="6">
        <v>2</v>
      </c>
      <c r="M29" s="6">
        <v>2</v>
      </c>
      <c r="N29" s="6">
        <f t="shared" si="0"/>
        <v>5</v>
      </c>
      <c r="O29" s="6">
        <f t="shared" si="1"/>
        <v>7</v>
      </c>
      <c r="P29" s="6">
        <f t="shared" si="2"/>
        <v>6</v>
      </c>
      <c r="R29" s="6">
        <v>40</v>
      </c>
      <c r="S29" s="6">
        <v>18</v>
      </c>
      <c r="T29" s="6">
        <f t="shared" si="3"/>
        <v>29</v>
      </c>
      <c r="V29" s="27">
        <v>3</v>
      </c>
      <c r="W29" s="27">
        <v>4</v>
      </c>
      <c r="X29" s="27">
        <v>37</v>
      </c>
      <c r="Y29" s="27"/>
      <c r="Z29" s="27"/>
      <c r="AA29" s="27"/>
      <c r="AC29" s="27">
        <v>111</v>
      </c>
      <c r="AD29" s="27">
        <v>100</v>
      </c>
      <c r="AE29" s="27">
        <f t="shared" si="4"/>
        <v>105.5</v>
      </c>
      <c r="AF29" s="27">
        <v>1</v>
      </c>
    </row>
    <row r="30" spans="1:32">
      <c r="A30" s="31">
        <v>3446</v>
      </c>
      <c r="B30" s="31" t="s">
        <v>6</v>
      </c>
      <c r="C30" s="31" t="s">
        <v>110</v>
      </c>
      <c r="D30" s="31"/>
      <c r="E30" s="29">
        <v>16759.599999999999</v>
      </c>
      <c r="F30" s="29">
        <v>14.375754339712893</v>
      </c>
      <c r="H30" s="6">
        <v>2</v>
      </c>
      <c r="I30" s="6">
        <v>3</v>
      </c>
      <c r="J30" s="6">
        <v>1</v>
      </c>
      <c r="K30" s="6">
        <v>3</v>
      </c>
      <c r="L30" s="6">
        <v>3</v>
      </c>
      <c r="M30" s="6">
        <v>3</v>
      </c>
      <c r="N30" s="6">
        <f t="shared" si="0"/>
        <v>6</v>
      </c>
      <c r="O30" s="6">
        <f t="shared" si="1"/>
        <v>9</v>
      </c>
      <c r="P30" s="6">
        <f t="shared" si="2"/>
        <v>7.5</v>
      </c>
      <c r="R30" s="6">
        <v>18</v>
      </c>
      <c r="S30" s="6">
        <v>29</v>
      </c>
      <c r="T30" s="6">
        <f t="shared" si="3"/>
        <v>23.5</v>
      </c>
      <c r="AC30" s="27">
        <v>104</v>
      </c>
      <c r="AD30" s="27">
        <v>81</v>
      </c>
      <c r="AE30" s="27">
        <f t="shared" si="4"/>
        <v>92.5</v>
      </c>
      <c r="AF30" s="27">
        <v>1</v>
      </c>
    </row>
    <row r="31" spans="1:32">
      <c r="A31" s="31">
        <v>3447</v>
      </c>
      <c r="B31" s="31" t="s">
        <v>6</v>
      </c>
      <c r="C31" s="31" t="s">
        <v>94</v>
      </c>
      <c r="D31" s="31"/>
      <c r="E31" s="29">
        <v>14788.6</v>
      </c>
      <c r="F31" s="29">
        <v>15.761957730812012</v>
      </c>
      <c r="H31" s="6">
        <v>1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f t="shared" si="0"/>
        <v>3</v>
      </c>
      <c r="O31" s="6">
        <f t="shared" si="1"/>
        <v>3</v>
      </c>
      <c r="P31" s="6">
        <f t="shared" si="2"/>
        <v>3</v>
      </c>
      <c r="R31" s="6">
        <v>6</v>
      </c>
      <c r="S31" s="6">
        <v>4</v>
      </c>
      <c r="T31" s="6">
        <f t="shared" si="3"/>
        <v>5</v>
      </c>
      <c r="V31" s="27">
        <v>12</v>
      </c>
      <c r="W31" s="27">
        <v>23</v>
      </c>
      <c r="X31" s="27">
        <v>13</v>
      </c>
      <c r="Y31" s="27"/>
      <c r="Z31" s="27"/>
      <c r="AA31" s="27"/>
      <c r="AC31" s="27">
        <v>110</v>
      </c>
      <c r="AD31" s="27">
        <v>26</v>
      </c>
      <c r="AE31" s="27">
        <f t="shared" si="4"/>
        <v>68</v>
      </c>
      <c r="AF31" s="27">
        <v>1</v>
      </c>
    </row>
    <row r="32" spans="1:32">
      <c r="A32" s="31">
        <v>3448</v>
      </c>
      <c r="B32" s="31" t="s">
        <v>7</v>
      </c>
      <c r="C32" s="31" t="s">
        <v>110</v>
      </c>
      <c r="D32" s="31"/>
      <c r="E32" s="29">
        <v>19332.7</v>
      </c>
      <c r="F32" s="29">
        <v>6.4147658696389733</v>
      </c>
      <c r="H32" s="6">
        <v>3</v>
      </c>
      <c r="I32" s="6">
        <v>3</v>
      </c>
      <c r="J32" s="6">
        <v>3</v>
      </c>
      <c r="K32" s="6">
        <v>3</v>
      </c>
      <c r="L32" s="6">
        <v>3</v>
      </c>
      <c r="M32" s="6">
        <v>3</v>
      </c>
      <c r="N32" s="6">
        <f t="shared" si="0"/>
        <v>9</v>
      </c>
      <c r="O32" s="6">
        <f t="shared" si="1"/>
        <v>9</v>
      </c>
      <c r="P32" s="6">
        <f t="shared" si="2"/>
        <v>9</v>
      </c>
      <c r="R32" s="6">
        <v>115</v>
      </c>
      <c r="S32" s="6">
        <v>33</v>
      </c>
      <c r="T32" s="6">
        <f t="shared" si="3"/>
        <v>74</v>
      </c>
      <c r="V32" s="27">
        <v>144</v>
      </c>
      <c r="W32" s="27">
        <v>48</v>
      </c>
      <c r="X32" s="27">
        <v>35</v>
      </c>
      <c r="Y32" s="27"/>
      <c r="Z32" s="27"/>
      <c r="AA32" s="27"/>
      <c r="AC32" s="27">
        <v>0</v>
      </c>
      <c r="AD32" s="27">
        <v>2</v>
      </c>
      <c r="AE32" s="27">
        <f t="shared" si="4"/>
        <v>1</v>
      </c>
      <c r="AF32" s="27">
        <v>1</v>
      </c>
    </row>
    <row r="33" spans="1:32">
      <c r="A33" s="31">
        <v>3449</v>
      </c>
      <c r="B33" s="31" t="s">
        <v>7</v>
      </c>
      <c r="C33" s="31" t="s">
        <v>110</v>
      </c>
      <c r="D33" s="31"/>
      <c r="E33" s="29">
        <v>13752.5</v>
      </c>
      <c r="F33" s="29">
        <v>7.8794502566840761</v>
      </c>
      <c r="H33" s="6">
        <v>1</v>
      </c>
      <c r="I33" s="6">
        <v>3</v>
      </c>
      <c r="J33" s="6">
        <v>2</v>
      </c>
      <c r="K33" s="6">
        <v>1</v>
      </c>
      <c r="L33" s="6">
        <v>3</v>
      </c>
      <c r="M33" s="6">
        <v>3</v>
      </c>
      <c r="N33" s="6">
        <f t="shared" si="0"/>
        <v>6</v>
      </c>
      <c r="O33" s="6">
        <f t="shared" si="1"/>
        <v>7</v>
      </c>
      <c r="P33" s="6">
        <f t="shared" si="2"/>
        <v>6.5</v>
      </c>
      <c r="R33" s="6">
        <v>70</v>
      </c>
      <c r="S33" s="6">
        <v>9</v>
      </c>
      <c r="T33" s="6">
        <f t="shared" si="3"/>
        <v>39.5</v>
      </c>
      <c r="V33" s="27"/>
      <c r="W33" s="27"/>
      <c r="X33" s="27"/>
      <c r="Y33" s="27">
        <v>8</v>
      </c>
      <c r="Z33" s="27">
        <v>10</v>
      </c>
      <c r="AA33" s="27">
        <v>7</v>
      </c>
      <c r="AC33" s="27">
        <v>0</v>
      </c>
      <c r="AD33" s="27">
        <v>0</v>
      </c>
      <c r="AE33" s="27">
        <f t="shared" si="4"/>
        <v>0</v>
      </c>
      <c r="AF33" s="27">
        <v>1</v>
      </c>
    </row>
    <row r="34" spans="1:32">
      <c r="A34" s="31">
        <v>3450</v>
      </c>
      <c r="B34" s="31" t="s">
        <v>7</v>
      </c>
      <c r="C34" s="31" t="s">
        <v>110</v>
      </c>
      <c r="D34" s="31"/>
      <c r="E34" s="29">
        <v>21867.8</v>
      </c>
      <c r="F34" s="29">
        <v>10.089380565428021</v>
      </c>
      <c r="H34" s="6">
        <v>1</v>
      </c>
      <c r="I34" s="6">
        <v>3</v>
      </c>
      <c r="J34" s="6">
        <v>2</v>
      </c>
      <c r="K34" s="6">
        <v>3</v>
      </c>
      <c r="L34" s="6">
        <v>2</v>
      </c>
      <c r="M34" s="6">
        <v>2</v>
      </c>
      <c r="N34" s="6">
        <f t="shared" si="0"/>
        <v>6</v>
      </c>
      <c r="O34" s="6">
        <f t="shared" si="1"/>
        <v>7</v>
      </c>
      <c r="P34" s="6">
        <f t="shared" si="2"/>
        <v>6.5</v>
      </c>
      <c r="R34" s="6">
        <v>19</v>
      </c>
      <c r="S34" s="6">
        <v>8</v>
      </c>
      <c r="T34" s="6">
        <f t="shared" si="3"/>
        <v>13.5</v>
      </c>
      <c r="V34" s="27"/>
      <c r="W34" s="27">
        <v>15</v>
      </c>
      <c r="X34" s="27">
        <v>29</v>
      </c>
      <c r="Y34" s="27">
        <v>166</v>
      </c>
      <c r="Z34" s="27"/>
      <c r="AA34" s="27"/>
      <c r="AC34" s="27">
        <v>5</v>
      </c>
      <c r="AD34" s="27">
        <v>0</v>
      </c>
      <c r="AE34" s="27">
        <f t="shared" si="4"/>
        <v>2.5</v>
      </c>
      <c r="AF34" s="27">
        <v>1</v>
      </c>
    </row>
    <row r="35" spans="1:32">
      <c r="A35" s="31">
        <v>3451</v>
      </c>
      <c r="B35" s="31" t="s">
        <v>7</v>
      </c>
      <c r="C35" s="31" t="s">
        <v>110</v>
      </c>
      <c r="D35" s="31"/>
      <c r="E35" s="29">
        <v>14075.7</v>
      </c>
      <c r="F35" s="29">
        <v>12.492143743082321</v>
      </c>
      <c r="H35" s="6">
        <v>1</v>
      </c>
      <c r="I35" s="6">
        <v>3</v>
      </c>
      <c r="J35" s="6">
        <v>3</v>
      </c>
      <c r="K35" s="6">
        <v>1</v>
      </c>
      <c r="L35" s="6">
        <v>3</v>
      </c>
      <c r="M35" s="6">
        <v>2</v>
      </c>
      <c r="N35" s="6">
        <f t="shared" si="0"/>
        <v>7</v>
      </c>
      <c r="O35" s="6">
        <f t="shared" si="1"/>
        <v>6</v>
      </c>
      <c r="P35" s="6">
        <f t="shared" si="2"/>
        <v>6.5</v>
      </c>
      <c r="R35" s="6">
        <v>24</v>
      </c>
      <c r="S35" s="6">
        <v>39</v>
      </c>
      <c r="T35" s="6">
        <f t="shared" si="3"/>
        <v>31.5</v>
      </c>
      <c r="V35" s="27">
        <v>26</v>
      </c>
      <c r="W35" s="27">
        <v>46</v>
      </c>
      <c r="X35" s="27">
        <v>32</v>
      </c>
      <c r="Y35" s="27"/>
      <c r="Z35" s="27"/>
      <c r="AA35" s="27"/>
      <c r="AC35" s="27">
        <v>180</v>
      </c>
      <c r="AD35" s="27">
        <v>180</v>
      </c>
      <c r="AE35" s="27">
        <f t="shared" si="4"/>
        <v>180</v>
      </c>
      <c r="AF35" s="27">
        <v>0</v>
      </c>
    </row>
    <row r="36" spans="1:32">
      <c r="A36" s="31">
        <v>3452</v>
      </c>
      <c r="B36" s="31" t="s">
        <v>7</v>
      </c>
      <c r="C36" s="31" t="s">
        <v>94</v>
      </c>
      <c r="D36" s="31"/>
      <c r="E36" s="29">
        <v>11539.9</v>
      </c>
      <c r="F36" s="29">
        <v>14.379480847418977</v>
      </c>
      <c r="H36" s="6">
        <v>1</v>
      </c>
      <c r="I36" s="6">
        <v>1</v>
      </c>
      <c r="J36" s="6">
        <v>2</v>
      </c>
      <c r="K36" s="6">
        <v>1</v>
      </c>
      <c r="L36" s="6">
        <v>1</v>
      </c>
      <c r="M36" s="6">
        <v>1</v>
      </c>
      <c r="N36" s="6">
        <f t="shared" si="0"/>
        <v>4</v>
      </c>
      <c r="O36" s="6">
        <f t="shared" si="1"/>
        <v>3</v>
      </c>
      <c r="P36" s="6">
        <f t="shared" si="2"/>
        <v>3.5</v>
      </c>
      <c r="R36" s="6">
        <v>7</v>
      </c>
      <c r="S36" s="6">
        <v>4</v>
      </c>
      <c r="T36" s="6">
        <f t="shared" si="3"/>
        <v>5.5</v>
      </c>
      <c r="Y36" s="27">
        <v>3</v>
      </c>
      <c r="Z36" s="27">
        <v>7</v>
      </c>
      <c r="AA36" s="27">
        <v>7</v>
      </c>
      <c r="AC36" s="27">
        <v>180</v>
      </c>
      <c r="AD36" s="27">
        <v>157</v>
      </c>
      <c r="AE36" s="27">
        <f t="shared" si="4"/>
        <v>168.5</v>
      </c>
      <c r="AF36" s="27">
        <v>1</v>
      </c>
    </row>
    <row r="37" spans="1:32">
      <c r="A37" s="31"/>
      <c r="B37" s="31"/>
      <c r="C37" s="31"/>
      <c r="D37" s="31"/>
    </row>
    <row r="38" spans="1:32">
      <c r="N38" s="100"/>
      <c r="O38" s="100"/>
      <c r="P38" s="100"/>
      <c r="R38" s="100"/>
      <c r="S38" s="100"/>
      <c r="T38" s="100"/>
    </row>
    <row r="41" spans="1:32">
      <c r="C41" s="32"/>
      <c r="D41" s="32"/>
    </row>
  </sheetData>
  <mergeCells count="10">
    <mergeCell ref="N38:P38"/>
    <mergeCell ref="R38:T38"/>
    <mergeCell ref="Y1:AA1"/>
    <mergeCell ref="V1:X1"/>
    <mergeCell ref="AC1:AF1"/>
    <mergeCell ref="E1:F1"/>
    <mergeCell ref="R1:T1"/>
    <mergeCell ref="H1:J1"/>
    <mergeCell ref="K1:M1"/>
    <mergeCell ref="N1:P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workbookViewId="0">
      <selection activeCell="N13" sqref="N13"/>
    </sheetView>
  </sheetViews>
  <sheetFormatPr defaultColWidth="9.125" defaultRowHeight="16.5"/>
  <cols>
    <col min="1" max="1" width="9.125" style="4"/>
    <col min="2" max="3" width="7.625" style="4" customWidth="1"/>
    <col min="4" max="4" width="2.375" style="4" customWidth="1"/>
    <col min="5" max="6" width="9.75" style="4" customWidth="1"/>
    <col min="7" max="7" width="3.125" style="4" customWidth="1"/>
    <col min="8" max="8" width="9.875" style="4" customWidth="1"/>
    <col min="9" max="9" width="2.375" style="4" customWidth="1"/>
    <col min="10" max="14" width="10.75" style="4" customWidth="1"/>
    <col min="15" max="15" width="2.625" style="4" customWidth="1"/>
    <col min="16" max="18" width="15" style="4" customWidth="1"/>
    <col min="19" max="19" width="15" style="47" customWidth="1"/>
    <col min="20" max="20" width="2.25" style="20" customWidth="1"/>
    <col min="21" max="21" width="13.375" style="4" customWidth="1"/>
    <col min="22" max="16384" width="9.125" style="4"/>
  </cols>
  <sheetData>
    <row r="1" spans="1:21" s="3" customFormat="1" ht="14.25">
      <c r="E1" s="101" t="s">
        <v>167</v>
      </c>
      <c r="F1" s="101"/>
      <c r="H1" s="42" t="s">
        <v>168</v>
      </c>
      <c r="J1" s="102" t="s">
        <v>169</v>
      </c>
      <c r="K1" s="102"/>
      <c r="L1" s="102"/>
      <c r="M1" s="42"/>
      <c r="N1" s="42"/>
      <c r="O1" s="42"/>
      <c r="P1" s="101" t="s">
        <v>178</v>
      </c>
      <c r="Q1" s="101"/>
      <c r="R1" s="101"/>
      <c r="S1" s="101"/>
      <c r="T1" s="43"/>
    </row>
    <row r="2" spans="1:21" s="9" customFormat="1" ht="45.75" customHeight="1" thickBot="1">
      <c r="B2" s="9" t="s">
        <v>2</v>
      </c>
      <c r="C2" s="9" t="s">
        <v>3</v>
      </c>
      <c r="E2" s="9" t="s">
        <v>170</v>
      </c>
      <c r="F2" s="9" t="s">
        <v>171</v>
      </c>
      <c r="H2" s="9" t="s">
        <v>171</v>
      </c>
      <c r="I2" s="44"/>
      <c r="J2" s="9" t="s">
        <v>172</v>
      </c>
      <c r="K2" s="9" t="s">
        <v>173</v>
      </c>
      <c r="L2" s="9" t="s">
        <v>174</v>
      </c>
      <c r="M2" s="50" t="s">
        <v>175</v>
      </c>
      <c r="N2" s="51" t="s">
        <v>176</v>
      </c>
      <c r="P2" s="9" t="s">
        <v>177</v>
      </c>
      <c r="Q2" s="9" t="s">
        <v>173</v>
      </c>
      <c r="R2" s="9" t="s">
        <v>190</v>
      </c>
      <c r="S2" s="45" t="s">
        <v>179</v>
      </c>
      <c r="T2" s="46"/>
      <c r="U2" s="9" t="s">
        <v>183</v>
      </c>
    </row>
    <row r="3" spans="1:21">
      <c r="A3" s="4">
        <v>6786</v>
      </c>
      <c r="B3" s="4" t="s">
        <v>82</v>
      </c>
      <c r="C3" s="41" t="s">
        <v>5</v>
      </c>
      <c r="E3" s="4">
        <v>38.200000000000003</v>
      </c>
      <c r="F3" s="4">
        <v>2</v>
      </c>
      <c r="H3" s="4">
        <v>1</v>
      </c>
      <c r="J3" s="4">
        <v>2</v>
      </c>
      <c r="K3" s="4">
        <v>2</v>
      </c>
      <c r="L3" s="4">
        <v>2</v>
      </c>
      <c r="M3" s="12">
        <v>95</v>
      </c>
      <c r="N3" s="11">
        <v>1</v>
      </c>
      <c r="P3" s="4" t="s">
        <v>122</v>
      </c>
      <c r="Q3" s="4" t="s">
        <v>122</v>
      </c>
      <c r="R3" s="4" t="s">
        <v>122</v>
      </c>
      <c r="S3" s="47" t="s">
        <v>120</v>
      </c>
      <c r="U3" s="4" t="s">
        <v>120</v>
      </c>
    </row>
    <row r="4" spans="1:21">
      <c r="A4" s="4">
        <v>6787</v>
      </c>
      <c r="B4" s="4" t="s">
        <v>82</v>
      </c>
      <c r="C4" s="4" t="s">
        <v>5</v>
      </c>
      <c r="E4" s="4">
        <v>37.200000000000003</v>
      </c>
      <c r="F4" s="4">
        <v>2</v>
      </c>
      <c r="H4" s="4">
        <v>1</v>
      </c>
      <c r="J4" s="4">
        <v>0</v>
      </c>
      <c r="K4" s="4">
        <v>2</v>
      </c>
      <c r="L4" s="4">
        <v>0</v>
      </c>
      <c r="M4" s="12">
        <v>151</v>
      </c>
      <c r="N4" s="11">
        <v>0</v>
      </c>
      <c r="P4" s="4">
        <v>1</v>
      </c>
      <c r="Q4" s="4">
        <v>1</v>
      </c>
      <c r="R4" s="4">
        <v>0</v>
      </c>
      <c r="S4" s="47">
        <v>38.033333333333417</v>
      </c>
      <c r="U4" s="4">
        <v>7</v>
      </c>
    </row>
    <row r="5" spans="1:21">
      <c r="A5" s="4">
        <v>6794</v>
      </c>
      <c r="B5" s="4" t="s">
        <v>82</v>
      </c>
      <c r="C5" s="4" t="s">
        <v>4</v>
      </c>
      <c r="E5" s="4">
        <v>37.9</v>
      </c>
      <c r="F5" s="4">
        <v>0</v>
      </c>
      <c r="H5" s="4">
        <v>0</v>
      </c>
      <c r="J5" s="4">
        <v>1</v>
      </c>
      <c r="K5" s="4">
        <v>0</v>
      </c>
      <c r="L5" s="4">
        <v>0</v>
      </c>
      <c r="M5" s="12">
        <v>192</v>
      </c>
      <c r="N5" s="11">
        <v>0</v>
      </c>
      <c r="P5" s="4">
        <v>0</v>
      </c>
      <c r="Q5" s="4">
        <v>0</v>
      </c>
      <c r="R5" s="4">
        <v>0</v>
      </c>
      <c r="S5" s="47">
        <v>0</v>
      </c>
      <c r="U5" s="4">
        <v>1</v>
      </c>
    </row>
    <row r="6" spans="1:21">
      <c r="A6" s="4">
        <v>6795</v>
      </c>
      <c r="B6" s="4" t="s">
        <v>82</v>
      </c>
      <c r="C6" s="4" t="s">
        <v>4</v>
      </c>
      <c r="E6" s="4">
        <v>38</v>
      </c>
      <c r="F6" s="4">
        <v>0</v>
      </c>
      <c r="H6" s="4">
        <v>0</v>
      </c>
      <c r="J6" s="4">
        <v>0</v>
      </c>
      <c r="K6" s="4">
        <v>0</v>
      </c>
      <c r="L6" s="4">
        <v>0</v>
      </c>
      <c r="M6" s="12">
        <v>224</v>
      </c>
      <c r="N6" s="11">
        <v>0</v>
      </c>
      <c r="P6" s="4">
        <v>0</v>
      </c>
      <c r="Q6" s="4">
        <v>0</v>
      </c>
      <c r="R6" s="4">
        <v>0</v>
      </c>
      <c r="S6" s="47">
        <v>0</v>
      </c>
      <c r="U6" s="4">
        <v>0</v>
      </c>
    </row>
    <row r="7" spans="1:21">
      <c r="A7" s="4">
        <v>6796</v>
      </c>
      <c r="B7" s="4" t="s">
        <v>82</v>
      </c>
      <c r="C7" s="41" t="s">
        <v>5</v>
      </c>
      <c r="E7" s="4">
        <v>37.6</v>
      </c>
      <c r="F7" s="4">
        <v>0</v>
      </c>
      <c r="H7" s="4">
        <v>1</v>
      </c>
      <c r="J7" s="4">
        <v>1</v>
      </c>
      <c r="K7" s="4">
        <v>2</v>
      </c>
      <c r="L7" s="4">
        <v>0</v>
      </c>
      <c r="M7" s="12">
        <v>287</v>
      </c>
      <c r="N7" s="11">
        <v>0</v>
      </c>
      <c r="P7" s="4">
        <v>2</v>
      </c>
      <c r="Q7" s="4">
        <v>2</v>
      </c>
      <c r="R7" s="4">
        <v>1</v>
      </c>
      <c r="S7" s="47">
        <v>40.63333333333334</v>
      </c>
      <c r="U7" s="4">
        <v>9</v>
      </c>
    </row>
    <row r="8" spans="1:21">
      <c r="A8" s="4">
        <v>6797</v>
      </c>
      <c r="B8" s="4" t="s">
        <v>82</v>
      </c>
      <c r="C8" s="41" t="s">
        <v>5</v>
      </c>
      <c r="E8" s="4">
        <v>36.9</v>
      </c>
      <c r="F8" s="4">
        <v>0</v>
      </c>
      <c r="H8" s="4">
        <v>1</v>
      </c>
      <c r="J8" s="4">
        <v>2</v>
      </c>
      <c r="K8" s="4">
        <v>2</v>
      </c>
      <c r="L8" s="4">
        <v>2</v>
      </c>
      <c r="M8" s="12">
        <v>127.00000000000001</v>
      </c>
      <c r="N8" s="11">
        <v>1</v>
      </c>
      <c r="P8" s="4" t="s">
        <v>122</v>
      </c>
      <c r="Q8" s="4" t="s">
        <v>122</v>
      </c>
      <c r="R8" s="4" t="s">
        <v>122</v>
      </c>
      <c r="S8" s="47" t="s">
        <v>120</v>
      </c>
      <c r="U8" s="4" t="s">
        <v>120</v>
      </c>
    </row>
    <row r="9" spans="1:21">
      <c r="A9" s="4">
        <v>6798</v>
      </c>
      <c r="B9" s="4" t="s">
        <v>82</v>
      </c>
      <c r="C9" s="4" t="s">
        <v>4</v>
      </c>
      <c r="E9" s="4">
        <v>38.6</v>
      </c>
      <c r="F9" s="4">
        <v>0</v>
      </c>
      <c r="H9" s="4">
        <v>0</v>
      </c>
      <c r="J9" s="4">
        <v>0</v>
      </c>
      <c r="K9" s="4">
        <v>0</v>
      </c>
      <c r="L9" s="4">
        <v>0</v>
      </c>
      <c r="M9" s="12">
        <v>191</v>
      </c>
      <c r="N9" s="11">
        <v>0</v>
      </c>
      <c r="P9" s="4">
        <v>0</v>
      </c>
      <c r="Q9" s="4">
        <v>0</v>
      </c>
      <c r="R9" s="4">
        <v>0</v>
      </c>
      <c r="S9" s="47">
        <v>0</v>
      </c>
      <c r="U9" s="4">
        <v>0</v>
      </c>
    </row>
    <row r="10" spans="1:21">
      <c r="A10" s="4">
        <v>6799</v>
      </c>
      <c r="B10" s="4" t="s">
        <v>82</v>
      </c>
      <c r="C10" s="41" t="s">
        <v>5</v>
      </c>
      <c r="E10" s="4">
        <v>37.9</v>
      </c>
      <c r="F10" s="4">
        <v>0</v>
      </c>
      <c r="H10" s="4">
        <v>1</v>
      </c>
      <c r="J10" s="4">
        <v>1</v>
      </c>
      <c r="K10" s="4">
        <v>2</v>
      </c>
      <c r="L10" s="4">
        <v>0</v>
      </c>
      <c r="M10" s="12">
        <v>206</v>
      </c>
      <c r="N10" s="11">
        <v>0</v>
      </c>
      <c r="P10" s="4">
        <v>2</v>
      </c>
      <c r="Q10" s="4">
        <v>2</v>
      </c>
      <c r="R10" s="4">
        <v>2</v>
      </c>
      <c r="S10" s="47">
        <v>1.2000000000000002</v>
      </c>
      <c r="U10" s="4">
        <v>10</v>
      </c>
    </row>
    <row r="11" spans="1:21">
      <c r="A11" s="4">
        <v>6805</v>
      </c>
      <c r="B11" s="4" t="s">
        <v>87</v>
      </c>
      <c r="C11" s="4" t="s">
        <v>4</v>
      </c>
      <c r="E11" s="4">
        <v>38.4</v>
      </c>
      <c r="F11" s="4">
        <v>0</v>
      </c>
      <c r="H11" s="4">
        <v>0</v>
      </c>
      <c r="J11" s="4">
        <v>0</v>
      </c>
      <c r="K11" s="4">
        <v>0</v>
      </c>
      <c r="L11" s="4">
        <v>0</v>
      </c>
      <c r="M11" s="12">
        <v>453</v>
      </c>
      <c r="N11" s="11">
        <v>0</v>
      </c>
      <c r="P11" s="4">
        <v>0</v>
      </c>
      <c r="Q11" s="4">
        <v>0</v>
      </c>
      <c r="R11" s="4">
        <v>0</v>
      </c>
      <c r="S11" s="47">
        <v>0</v>
      </c>
      <c r="U11" s="4">
        <v>0</v>
      </c>
    </row>
    <row r="12" spans="1:21">
      <c r="A12" s="4">
        <v>6806</v>
      </c>
      <c r="B12" s="4" t="s">
        <v>87</v>
      </c>
      <c r="C12" s="41" t="s">
        <v>5</v>
      </c>
      <c r="E12" s="4">
        <v>38.1</v>
      </c>
      <c r="F12" s="4">
        <v>1</v>
      </c>
      <c r="H12" s="4">
        <v>1</v>
      </c>
      <c r="J12" s="4">
        <v>2</v>
      </c>
      <c r="K12" s="4">
        <v>0</v>
      </c>
      <c r="L12" s="4">
        <v>0</v>
      </c>
      <c r="M12" s="12">
        <v>144</v>
      </c>
      <c r="N12" s="11">
        <v>0</v>
      </c>
      <c r="P12" s="4">
        <v>2</v>
      </c>
      <c r="Q12" s="4">
        <v>2</v>
      </c>
      <c r="R12" s="4">
        <v>2</v>
      </c>
      <c r="S12" s="47">
        <v>40.449999999999932</v>
      </c>
      <c r="U12" s="4">
        <v>10</v>
      </c>
    </row>
    <row r="13" spans="1:21">
      <c r="A13" s="4">
        <v>6807</v>
      </c>
      <c r="B13" s="4" t="s">
        <v>87</v>
      </c>
      <c r="C13" s="41" t="s">
        <v>5</v>
      </c>
      <c r="E13" s="4">
        <v>36.299999999999997</v>
      </c>
      <c r="F13" s="4">
        <v>0</v>
      </c>
      <c r="H13" s="4">
        <v>1</v>
      </c>
      <c r="J13" s="4">
        <v>2</v>
      </c>
      <c r="K13" s="4">
        <v>2</v>
      </c>
      <c r="L13" s="4">
        <v>0</v>
      </c>
      <c r="M13" s="12">
        <v>349</v>
      </c>
      <c r="N13" s="11">
        <v>0</v>
      </c>
      <c r="P13" s="4">
        <v>2</v>
      </c>
      <c r="Q13" s="4">
        <v>1</v>
      </c>
      <c r="R13" s="4">
        <v>0</v>
      </c>
      <c r="S13" s="47">
        <v>2.4333333333334473</v>
      </c>
      <c r="U13" s="4">
        <v>8</v>
      </c>
    </row>
    <row r="14" spans="1:21">
      <c r="A14" s="4">
        <v>6816</v>
      </c>
      <c r="B14" s="4" t="s">
        <v>87</v>
      </c>
      <c r="C14" s="4" t="s">
        <v>4</v>
      </c>
      <c r="E14" s="4">
        <v>37.6</v>
      </c>
      <c r="F14" s="4">
        <v>0</v>
      </c>
      <c r="H14" s="4">
        <v>0</v>
      </c>
      <c r="J14" s="4">
        <v>0</v>
      </c>
      <c r="K14" s="4">
        <v>0</v>
      </c>
      <c r="L14" s="4">
        <v>0</v>
      </c>
      <c r="M14" s="12">
        <v>455</v>
      </c>
      <c r="N14" s="11">
        <v>0</v>
      </c>
      <c r="P14" s="4">
        <v>0</v>
      </c>
      <c r="Q14" s="4">
        <v>0</v>
      </c>
      <c r="R14" s="4">
        <v>0</v>
      </c>
      <c r="S14" s="47">
        <v>0</v>
      </c>
      <c r="U14" s="4">
        <v>0</v>
      </c>
    </row>
    <row r="15" spans="1:21">
      <c r="A15" s="4">
        <v>6817</v>
      </c>
      <c r="B15" s="4" t="s">
        <v>87</v>
      </c>
      <c r="C15" s="41" t="s">
        <v>5</v>
      </c>
      <c r="E15" s="4">
        <v>37.299999999999997</v>
      </c>
      <c r="F15" s="4">
        <v>2</v>
      </c>
      <c r="H15" s="4">
        <v>1</v>
      </c>
      <c r="J15" s="4">
        <v>1</v>
      </c>
      <c r="K15" s="4">
        <v>0</v>
      </c>
      <c r="L15" s="4">
        <v>1</v>
      </c>
      <c r="M15" s="12">
        <v>86</v>
      </c>
      <c r="N15" s="11">
        <v>1</v>
      </c>
      <c r="P15" s="4">
        <v>2</v>
      </c>
      <c r="Q15" s="4">
        <v>2</v>
      </c>
      <c r="R15" s="4">
        <v>2</v>
      </c>
      <c r="S15" s="47">
        <v>624.66666666666674</v>
      </c>
      <c r="U15" s="4">
        <v>11</v>
      </c>
    </row>
    <row r="16" spans="1:21">
      <c r="A16" s="4">
        <v>6818</v>
      </c>
      <c r="B16" s="4" t="s">
        <v>87</v>
      </c>
      <c r="C16" s="4" t="s">
        <v>4</v>
      </c>
      <c r="E16" s="4">
        <v>37.200000000000003</v>
      </c>
      <c r="F16" s="4">
        <v>0</v>
      </c>
      <c r="H16" s="4">
        <v>0</v>
      </c>
      <c r="J16" s="4">
        <v>0</v>
      </c>
      <c r="K16" s="4">
        <v>2</v>
      </c>
      <c r="L16" s="4">
        <v>0</v>
      </c>
      <c r="M16" s="12">
        <v>299</v>
      </c>
      <c r="N16" s="11">
        <v>0</v>
      </c>
      <c r="P16" s="4">
        <v>0</v>
      </c>
      <c r="Q16" s="4">
        <v>0</v>
      </c>
      <c r="R16" s="4">
        <v>0</v>
      </c>
      <c r="S16" s="47">
        <v>0</v>
      </c>
      <c r="U16" s="4">
        <v>2</v>
      </c>
    </row>
    <row r="17" spans="1:21">
      <c r="A17" s="4">
        <v>6819</v>
      </c>
      <c r="B17" s="4" t="s">
        <v>87</v>
      </c>
      <c r="C17" s="41" t="s">
        <v>5</v>
      </c>
      <c r="E17" s="4">
        <v>37.6</v>
      </c>
      <c r="F17" s="4">
        <v>1</v>
      </c>
      <c r="H17" s="4">
        <v>1</v>
      </c>
      <c r="J17" s="4">
        <v>1</v>
      </c>
      <c r="K17" s="4">
        <v>0</v>
      </c>
      <c r="L17" s="4">
        <v>0</v>
      </c>
      <c r="M17" s="12">
        <v>184.99999999999997</v>
      </c>
      <c r="N17" s="11">
        <v>0</v>
      </c>
      <c r="P17" s="4">
        <v>2</v>
      </c>
      <c r="Q17" s="4">
        <v>2</v>
      </c>
      <c r="R17" s="4">
        <v>2</v>
      </c>
      <c r="S17" s="47">
        <v>52.800000000000018</v>
      </c>
      <c r="U17" s="4">
        <v>9</v>
      </c>
    </row>
    <row r="18" spans="1:21">
      <c r="A18" s="4">
        <v>6821</v>
      </c>
      <c r="B18" s="4" t="s">
        <v>82</v>
      </c>
      <c r="C18" s="4" t="s">
        <v>4</v>
      </c>
      <c r="E18" s="4">
        <v>37.6</v>
      </c>
      <c r="F18" s="4">
        <v>0</v>
      </c>
      <c r="H18" s="4">
        <v>0</v>
      </c>
      <c r="J18" s="4">
        <v>1</v>
      </c>
      <c r="K18" s="4">
        <v>0</v>
      </c>
      <c r="L18" s="4">
        <v>0</v>
      </c>
      <c r="M18" s="12">
        <v>350</v>
      </c>
      <c r="N18" s="11">
        <v>0</v>
      </c>
      <c r="P18" s="4">
        <v>0</v>
      </c>
      <c r="Q18" s="4">
        <v>0</v>
      </c>
      <c r="R18" s="4">
        <v>0</v>
      </c>
      <c r="S18" s="47">
        <v>0</v>
      </c>
      <c r="U18" s="4">
        <v>1</v>
      </c>
    </row>
    <row r="19" spans="1:21">
      <c r="A19" s="4">
        <v>6822</v>
      </c>
      <c r="B19" s="4" t="s">
        <v>82</v>
      </c>
      <c r="C19" s="41" t="s">
        <v>5</v>
      </c>
      <c r="E19" s="4">
        <v>37</v>
      </c>
      <c r="F19" s="4">
        <v>1</v>
      </c>
      <c r="H19" s="4">
        <v>1</v>
      </c>
      <c r="J19" s="4">
        <v>1</v>
      </c>
      <c r="K19" s="4">
        <v>2</v>
      </c>
      <c r="L19" s="4">
        <v>0</v>
      </c>
      <c r="M19" s="12">
        <v>206.99999999999997</v>
      </c>
      <c r="N19" s="11">
        <v>0</v>
      </c>
      <c r="P19" s="4">
        <v>2</v>
      </c>
      <c r="Q19" s="4">
        <v>2</v>
      </c>
      <c r="R19" s="4">
        <v>2</v>
      </c>
      <c r="S19" s="47">
        <v>38.88333333333339</v>
      </c>
      <c r="U19" s="4">
        <v>11</v>
      </c>
    </row>
    <row r="20" spans="1:21">
      <c r="A20" s="4">
        <v>6840</v>
      </c>
      <c r="B20" s="4" t="s">
        <v>87</v>
      </c>
      <c r="C20" s="41" t="s">
        <v>5</v>
      </c>
      <c r="E20" s="4">
        <v>37.799999999999997</v>
      </c>
      <c r="F20" s="4">
        <v>1</v>
      </c>
      <c r="H20" s="4">
        <v>1</v>
      </c>
      <c r="J20" s="4">
        <v>0</v>
      </c>
      <c r="K20" s="4">
        <v>1</v>
      </c>
      <c r="L20" s="4">
        <v>0</v>
      </c>
      <c r="M20" s="12">
        <v>225</v>
      </c>
      <c r="N20" s="11">
        <v>0</v>
      </c>
      <c r="P20" s="4">
        <v>2</v>
      </c>
      <c r="Q20" s="4">
        <v>2</v>
      </c>
      <c r="R20" s="4">
        <v>1</v>
      </c>
      <c r="S20" s="47">
        <v>516.08333333333337</v>
      </c>
      <c r="U20" s="4">
        <v>8</v>
      </c>
    </row>
    <row r="21" spans="1:21">
      <c r="A21" s="4">
        <v>6842</v>
      </c>
      <c r="B21" s="4" t="s">
        <v>87</v>
      </c>
      <c r="C21" s="4" t="s">
        <v>5</v>
      </c>
      <c r="E21" s="4">
        <v>35.1</v>
      </c>
      <c r="F21" s="4">
        <v>2</v>
      </c>
      <c r="H21" s="4">
        <v>1</v>
      </c>
      <c r="J21" s="4">
        <v>2</v>
      </c>
      <c r="K21" s="4">
        <v>0</v>
      </c>
      <c r="L21" s="4">
        <v>2</v>
      </c>
      <c r="M21" s="12">
        <v>41</v>
      </c>
      <c r="N21" s="11">
        <v>1</v>
      </c>
      <c r="P21" s="4" t="s">
        <v>122</v>
      </c>
      <c r="Q21" s="4" t="s">
        <v>122</v>
      </c>
      <c r="R21" s="4" t="s">
        <v>122</v>
      </c>
      <c r="S21" s="47" t="s">
        <v>120</v>
      </c>
      <c r="U21" s="4" t="s">
        <v>120</v>
      </c>
    </row>
    <row r="22" spans="1:21">
      <c r="A22" s="4">
        <v>6843</v>
      </c>
      <c r="B22" s="4" t="s">
        <v>87</v>
      </c>
      <c r="C22" s="41" t="s">
        <v>5</v>
      </c>
      <c r="E22" s="4">
        <v>38.299999999999997</v>
      </c>
      <c r="F22" s="4">
        <v>0</v>
      </c>
      <c r="H22" s="4">
        <v>1</v>
      </c>
      <c r="J22" s="4">
        <v>2</v>
      </c>
      <c r="K22" s="4">
        <v>0</v>
      </c>
      <c r="L22" s="4">
        <v>0</v>
      </c>
      <c r="M22" s="12">
        <v>144</v>
      </c>
      <c r="N22" s="11">
        <v>0</v>
      </c>
      <c r="P22" s="4">
        <v>2</v>
      </c>
      <c r="Q22" s="4">
        <v>2</v>
      </c>
      <c r="R22" s="4">
        <v>2</v>
      </c>
      <c r="S22" s="47">
        <v>79.066666666666663</v>
      </c>
      <c r="U22" s="4">
        <v>9</v>
      </c>
    </row>
    <row r="23" spans="1:21">
      <c r="A23" s="4">
        <v>6844</v>
      </c>
      <c r="B23" s="4" t="s">
        <v>87</v>
      </c>
      <c r="C23" s="4" t="s">
        <v>4</v>
      </c>
      <c r="E23" s="4">
        <v>34.5</v>
      </c>
      <c r="F23" s="4">
        <v>0</v>
      </c>
      <c r="H23" s="4">
        <v>0</v>
      </c>
      <c r="J23" s="4">
        <v>0</v>
      </c>
      <c r="K23" s="4">
        <v>2</v>
      </c>
      <c r="L23" s="4">
        <v>0</v>
      </c>
      <c r="M23" s="12">
        <v>279</v>
      </c>
      <c r="N23" s="11">
        <v>0</v>
      </c>
      <c r="P23" s="4">
        <v>0</v>
      </c>
      <c r="Q23" s="4">
        <v>0</v>
      </c>
      <c r="R23" s="4">
        <v>1</v>
      </c>
      <c r="S23" s="47">
        <v>0</v>
      </c>
      <c r="U23" s="4">
        <v>3</v>
      </c>
    </row>
    <row r="24" spans="1:21">
      <c r="A24" s="4">
        <v>6845</v>
      </c>
      <c r="B24" s="4" t="s">
        <v>87</v>
      </c>
      <c r="C24" s="4" t="s">
        <v>4</v>
      </c>
      <c r="E24" s="4">
        <v>36.6</v>
      </c>
      <c r="F24" s="4">
        <v>0</v>
      </c>
      <c r="H24" s="4">
        <v>0</v>
      </c>
      <c r="J24" s="4">
        <v>0</v>
      </c>
      <c r="K24" s="4">
        <v>0</v>
      </c>
      <c r="L24" s="4">
        <v>0</v>
      </c>
      <c r="M24" s="12">
        <v>321</v>
      </c>
      <c r="N24" s="11">
        <v>0</v>
      </c>
      <c r="P24" s="4">
        <v>0</v>
      </c>
      <c r="Q24" s="4">
        <v>0</v>
      </c>
      <c r="R24" s="4">
        <v>0</v>
      </c>
      <c r="S24" s="47">
        <v>0</v>
      </c>
      <c r="U24" s="4">
        <v>0</v>
      </c>
    </row>
    <row r="25" spans="1:21">
      <c r="A25" s="4">
        <v>6846</v>
      </c>
      <c r="B25" s="4" t="s">
        <v>87</v>
      </c>
      <c r="C25" s="4" t="s">
        <v>4</v>
      </c>
      <c r="E25" s="4">
        <v>37.700000000000003</v>
      </c>
      <c r="F25" s="4">
        <v>0</v>
      </c>
      <c r="H25" s="4">
        <v>0</v>
      </c>
      <c r="J25" s="4">
        <v>0</v>
      </c>
      <c r="K25" s="4">
        <v>0</v>
      </c>
      <c r="L25" s="4">
        <v>0</v>
      </c>
      <c r="M25" s="12">
        <v>316</v>
      </c>
      <c r="N25" s="11">
        <v>0</v>
      </c>
      <c r="P25" s="4">
        <v>0</v>
      </c>
      <c r="Q25" s="4">
        <v>0</v>
      </c>
      <c r="R25" s="4">
        <v>0</v>
      </c>
      <c r="S25" s="47">
        <v>0</v>
      </c>
      <c r="U25" s="4">
        <v>0</v>
      </c>
    </row>
    <row r="26" spans="1:21">
      <c r="A26" s="4">
        <v>6849</v>
      </c>
      <c r="B26" s="4" t="s">
        <v>87</v>
      </c>
      <c r="C26" s="41" t="s">
        <v>5</v>
      </c>
      <c r="E26" s="4">
        <v>37.5</v>
      </c>
      <c r="F26" s="4">
        <v>2</v>
      </c>
      <c r="H26" s="4">
        <v>1</v>
      </c>
      <c r="J26" s="4">
        <v>2</v>
      </c>
      <c r="K26" s="4">
        <v>0</v>
      </c>
      <c r="L26" s="4">
        <v>1</v>
      </c>
      <c r="M26" s="12">
        <v>120</v>
      </c>
      <c r="N26" s="11">
        <v>1</v>
      </c>
      <c r="P26" s="4">
        <v>2</v>
      </c>
      <c r="Q26" s="4">
        <v>2</v>
      </c>
      <c r="R26" s="4">
        <v>2</v>
      </c>
      <c r="S26" s="47">
        <v>57.066666666666578</v>
      </c>
      <c r="U26" s="4">
        <v>12</v>
      </c>
    </row>
    <row r="27" spans="1:21">
      <c r="A27" s="4">
        <v>6854</v>
      </c>
      <c r="B27" s="4" t="s">
        <v>82</v>
      </c>
      <c r="C27" s="41" t="s">
        <v>5</v>
      </c>
      <c r="E27" s="4">
        <v>36.700000000000003</v>
      </c>
      <c r="F27" s="4">
        <v>1</v>
      </c>
      <c r="H27" s="4">
        <v>1</v>
      </c>
      <c r="J27" s="4">
        <v>2</v>
      </c>
      <c r="K27" s="4">
        <v>2</v>
      </c>
      <c r="L27" s="4">
        <v>0</v>
      </c>
      <c r="M27" s="12">
        <v>193</v>
      </c>
      <c r="N27" s="11">
        <v>0</v>
      </c>
      <c r="P27" s="4">
        <v>2</v>
      </c>
      <c r="Q27" s="4">
        <v>2</v>
      </c>
      <c r="R27" s="4">
        <v>1</v>
      </c>
      <c r="S27" s="47">
        <v>41.283333333333289</v>
      </c>
      <c r="U27" s="4">
        <v>11</v>
      </c>
    </row>
    <row r="28" spans="1:21">
      <c r="A28" s="4">
        <v>6855</v>
      </c>
      <c r="B28" s="4" t="s">
        <v>82</v>
      </c>
      <c r="C28" s="4" t="s">
        <v>4</v>
      </c>
      <c r="E28" s="4">
        <v>37.799999999999997</v>
      </c>
      <c r="F28" s="4">
        <v>0</v>
      </c>
      <c r="H28" s="4">
        <v>0</v>
      </c>
      <c r="J28" s="4">
        <v>1</v>
      </c>
      <c r="K28" s="4">
        <v>0</v>
      </c>
      <c r="L28" s="4">
        <v>0</v>
      </c>
      <c r="M28" s="12">
        <v>198.00000000000003</v>
      </c>
      <c r="N28" s="11">
        <v>0</v>
      </c>
      <c r="P28" s="4">
        <v>0</v>
      </c>
      <c r="Q28" s="4">
        <v>1</v>
      </c>
      <c r="R28" s="4">
        <v>0</v>
      </c>
      <c r="S28" s="47">
        <v>0</v>
      </c>
      <c r="U28" s="4">
        <v>2</v>
      </c>
    </row>
    <row r="29" spans="1:21">
      <c r="A29" s="4">
        <v>6862</v>
      </c>
      <c r="B29" s="4" t="s">
        <v>87</v>
      </c>
      <c r="C29" s="41" t="s">
        <v>5</v>
      </c>
      <c r="E29" s="4">
        <v>37</v>
      </c>
      <c r="F29" s="4">
        <v>1</v>
      </c>
      <c r="H29" s="4">
        <v>2</v>
      </c>
      <c r="J29" s="4">
        <v>1</v>
      </c>
      <c r="K29" s="4">
        <v>2</v>
      </c>
      <c r="L29" s="4">
        <v>0</v>
      </c>
      <c r="M29" s="12">
        <v>240.99999999999997</v>
      </c>
      <c r="N29" s="11">
        <v>0</v>
      </c>
      <c r="P29" s="4">
        <v>2</v>
      </c>
      <c r="Q29" s="4">
        <v>2</v>
      </c>
      <c r="R29" s="4">
        <v>1</v>
      </c>
      <c r="S29" s="47">
        <v>41.533333333333324</v>
      </c>
      <c r="U29" s="4">
        <v>11</v>
      </c>
    </row>
    <row r="30" spans="1:21">
      <c r="A30" s="4">
        <v>6864</v>
      </c>
      <c r="B30" s="4" t="s">
        <v>82</v>
      </c>
      <c r="C30" s="41" t="s">
        <v>5</v>
      </c>
      <c r="E30" s="4">
        <v>37.200000000000003</v>
      </c>
      <c r="F30" s="4">
        <v>2</v>
      </c>
      <c r="H30" s="4">
        <v>1</v>
      </c>
      <c r="J30" s="4">
        <v>1</v>
      </c>
      <c r="K30" s="4">
        <v>2</v>
      </c>
      <c r="L30" s="4">
        <v>0</v>
      </c>
      <c r="M30" s="12">
        <v>155</v>
      </c>
      <c r="N30" s="11">
        <v>0</v>
      </c>
      <c r="P30" s="4">
        <v>2</v>
      </c>
      <c r="Q30" s="4">
        <v>2</v>
      </c>
      <c r="R30" s="4">
        <v>2</v>
      </c>
      <c r="S30" s="47">
        <v>58.600000000000051</v>
      </c>
      <c r="U30" s="4">
        <v>12</v>
      </c>
    </row>
    <row r="31" spans="1:21">
      <c r="A31" s="4">
        <v>6865</v>
      </c>
      <c r="B31" s="4" t="s">
        <v>82</v>
      </c>
      <c r="C31" s="41" t="s">
        <v>4</v>
      </c>
      <c r="E31" s="4">
        <v>35.6</v>
      </c>
      <c r="F31" s="4">
        <v>0</v>
      </c>
      <c r="H31" s="4">
        <v>0</v>
      </c>
      <c r="J31" s="4">
        <v>1</v>
      </c>
      <c r="K31" s="4">
        <v>0</v>
      </c>
      <c r="L31" s="4">
        <v>0</v>
      </c>
      <c r="M31" s="12">
        <v>388</v>
      </c>
      <c r="N31" s="11">
        <v>0</v>
      </c>
      <c r="P31" s="4">
        <v>0</v>
      </c>
      <c r="Q31" s="4">
        <v>2</v>
      </c>
      <c r="R31" s="4">
        <v>0</v>
      </c>
      <c r="S31" s="47">
        <v>0</v>
      </c>
      <c r="U31" s="4">
        <v>3</v>
      </c>
    </row>
    <row r="32" spans="1:21">
      <c r="A32" s="4">
        <v>6872</v>
      </c>
      <c r="B32" s="4" t="s">
        <v>82</v>
      </c>
      <c r="C32" s="41" t="s">
        <v>5</v>
      </c>
      <c r="E32" s="4">
        <v>37.700000000000003</v>
      </c>
      <c r="F32" s="4">
        <v>1</v>
      </c>
      <c r="H32" s="4">
        <v>1</v>
      </c>
      <c r="J32" s="4">
        <v>2</v>
      </c>
      <c r="K32" s="4">
        <v>2</v>
      </c>
      <c r="L32" s="4">
        <v>1</v>
      </c>
      <c r="M32" s="12">
        <v>96</v>
      </c>
      <c r="N32" s="11">
        <v>1</v>
      </c>
      <c r="P32" s="4">
        <v>2</v>
      </c>
      <c r="Q32" s="4">
        <v>2</v>
      </c>
      <c r="R32" s="4">
        <v>2</v>
      </c>
      <c r="S32" s="47">
        <v>119.34999999999995</v>
      </c>
      <c r="U32" s="4">
        <v>13</v>
      </c>
    </row>
    <row r="33" spans="1:22">
      <c r="A33" s="4">
        <v>6873</v>
      </c>
      <c r="B33" s="4" t="s">
        <v>82</v>
      </c>
      <c r="C33" s="4" t="s">
        <v>182</v>
      </c>
      <c r="E33" s="4">
        <v>37.200000000000003</v>
      </c>
      <c r="F33" s="4">
        <v>0</v>
      </c>
      <c r="H33" s="4">
        <v>0</v>
      </c>
      <c r="J33" s="4">
        <v>0</v>
      </c>
      <c r="K33" s="4">
        <v>0</v>
      </c>
      <c r="L33" s="4">
        <v>0</v>
      </c>
      <c r="M33" s="12">
        <v>234</v>
      </c>
      <c r="N33" s="11">
        <v>0</v>
      </c>
      <c r="P33" s="4">
        <v>1</v>
      </c>
      <c r="Q33" s="4">
        <v>1</v>
      </c>
      <c r="R33" s="4">
        <v>0</v>
      </c>
      <c r="S33" s="47">
        <v>19.483333333333235</v>
      </c>
      <c r="U33" s="4">
        <v>2</v>
      </c>
    </row>
    <row r="34" spans="1:22">
      <c r="A34" s="4">
        <v>6800</v>
      </c>
      <c r="B34" s="4" t="s">
        <v>87</v>
      </c>
      <c r="C34" s="41" t="s">
        <v>5</v>
      </c>
      <c r="E34" s="48">
        <v>36.200000000000003</v>
      </c>
      <c r="F34" s="4">
        <v>1</v>
      </c>
      <c r="H34" s="4">
        <v>2</v>
      </c>
      <c r="J34" s="4">
        <v>2</v>
      </c>
      <c r="K34" s="4">
        <v>2</v>
      </c>
      <c r="L34" s="4">
        <v>2</v>
      </c>
      <c r="M34" s="12">
        <v>188</v>
      </c>
      <c r="N34" s="11">
        <v>1</v>
      </c>
      <c r="P34" s="4" t="s">
        <v>122</v>
      </c>
      <c r="Q34" s="4" t="s">
        <v>122</v>
      </c>
      <c r="R34" s="4" t="s">
        <v>122</v>
      </c>
      <c r="S34" s="47" t="s">
        <v>120</v>
      </c>
      <c r="U34" s="4" t="s">
        <v>120</v>
      </c>
    </row>
    <row r="35" spans="1:22">
      <c r="A35" s="4">
        <v>6801</v>
      </c>
      <c r="B35" s="4" t="s">
        <v>87</v>
      </c>
      <c r="C35" s="4" t="s">
        <v>4</v>
      </c>
      <c r="E35" s="48">
        <v>37.6</v>
      </c>
      <c r="F35" s="4">
        <v>0</v>
      </c>
      <c r="H35" s="4">
        <v>0</v>
      </c>
      <c r="J35" s="4">
        <v>0</v>
      </c>
      <c r="K35" s="4">
        <v>0</v>
      </c>
      <c r="L35" s="4">
        <v>0</v>
      </c>
      <c r="M35" s="12">
        <v>667</v>
      </c>
      <c r="N35" s="11">
        <v>0</v>
      </c>
      <c r="P35" s="4">
        <v>0</v>
      </c>
      <c r="Q35" s="4">
        <v>0</v>
      </c>
      <c r="R35" s="4">
        <v>0</v>
      </c>
      <c r="S35" s="47">
        <v>0</v>
      </c>
      <c r="U35" s="4">
        <v>0</v>
      </c>
    </row>
    <row r="36" spans="1:22">
      <c r="A36" s="4">
        <v>6802</v>
      </c>
      <c r="B36" s="4" t="s">
        <v>87</v>
      </c>
      <c r="C36" s="4" t="s">
        <v>4</v>
      </c>
      <c r="E36" s="48">
        <v>37.9</v>
      </c>
      <c r="F36" s="4">
        <v>0</v>
      </c>
      <c r="H36" s="4">
        <v>0</v>
      </c>
      <c r="J36" s="4">
        <v>0</v>
      </c>
      <c r="K36" s="4">
        <v>0</v>
      </c>
      <c r="L36" s="4">
        <v>0</v>
      </c>
      <c r="M36" s="12">
        <v>324</v>
      </c>
      <c r="N36" s="11">
        <v>0</v>
      </c>
      <c r="P36" s="4">
        <v>0</v>
      </c>
      <c r="Q36" s="4">
        <v>0</v>
      </c>
      <c r="R36" s="4">
        <v>0</v>
      </c>
      <c r="S36" s="47">
        <v>0</v>
      </c>
      <c r="U36" s="4">
        <v>0</v>
      </c>
      <c r="V36" s="49"/>
    </row>
    <row r="37" spans="1:22">
      <c r="A37" s="4">
        <v>6804</v>
      </c>
      <c r="B37" s="4" t="s">
        <v>87</v>
      </c>
      <c r="C37" s="4" t="s">
        <v>4</v>
      </c>
      <c r="E37" s="48">
        <v>38</v>
      </c>
      <c r="F37" s="4">
        <v>0</v>
      </c>
      <c r="H37" s="4">
        <v>0</v>
      </c>
      <c r="J37" s="4">
        <v>0</v>
      </c>
      <c r="K37" s="4">
        <v>0</v>
      </c>
      <c r="L37" s="4">
        <v>0</v>
      </c>
      <c r="M37" s="12">
        <v>344</v>
      </c>
      <c r="N37" s="11">
        <v>0</v>
      </c>
      <c r="P37" s="4">
        <v>0</v>
      </c>
      <c r="Q37" s="4">
        <v>0</v>
      </c>
      <c r="R37" s="4">
        <v>0</v>
      </c>
      <c r="S37" s="47">
        <v>0</v>
      </c>
      <c r="U37" s="4">
        <v>0</v>
      </c>
    </row>
    <row r="38" spans="1:22">
      <c r="A38" s="4">
        <v>6781</v>
      </c>
      <c r="B38" s="4" t="s">
        <v>82</v>
      </c>
      <c r="C38" s="4" t="s">
        <v>4</v>
      </c>
      <c r="E38" s="48">
        <v>35</v>
      </c>
      <c r="F38" s="4">
        <v>0</v>
      </c>
      <c r="H38" s="4">
        <v>0</v>
      </c>
      <c r="J38" s="4">
        <v>0</v>
      </c>
      <c r="K38" s="4">
        <v>2</v>
      </c>
      <c r="L38" s="4">
        <v>0</v>
      </c>
      <c r="M38" s="12">
        <v>180</v>
      </c>
      <c r="N38" s="11">
        <v>0</v>
      </c>
      <c r="P38" s="4">
        <v>0</v>
      </c>
      <c r="Q38" s="4">
        <v>0</v>
      </c>
      <c r="R38" s="4">
        <v>0</v>
      </c>
      <c r="S38" s="47">
        <v>0</v>
      </c>
      <c r="U38" s="4">
        <v>2</v>
      </c>
    </row>
    <row r="39" spans="1:22">
      <c r="A39" s="4">
        <v>6784</v>
      </c>
      <c r="B39" s="4" t="s">
        <v>82</v>
      </c>
      <c r="C39" s="4" t="s">
        <v>4</v>
      </c>
      <c r="E39" s="48">
        <v>37.4</v>
      </c>
      <c r="F39" s="4">
        <v>0</v>
      </c>
      <c r="H39" s="4">
        <v>0</v>
      </c>
      <c r="J39" s="4">
        <v>0</v>
      </c>
      <c r="K39" s="4">
        <v>0</v>
      </c>
      <c r="L39" s="4">
        <v>0</v>
      </c>
      <c r="M39" s="12">
        <v>169</v>
      </c>
      <c r="N39" s="11">
        <v>0</v>
      </c>
      <c r="P39" s="4">
        <v>0</v>
      </c>
      <c r="Q39" s="4">
        <v>0</v>
      </c>
      <c r="R39" s="4">
        <v>0</v>
      </c>
      <c r="S39" s="47">
        <v>0</v>
      </c>
      <c r="U39" s="4">
        <v>0</v>
      </c>
    </row>
    <row r="40" spans="1:22">
      <c r="A40" s="4">
        <v>6866</v>
      </c>
      <c r="B40" s="4" t="s">
        <v>82</v>
      </c>
      <c r="C40" s="41" t="s">
        <v>4</v>
      </c>
      <c r="E40" s="48">
        <v>38.200000000000003</v>
      </c>
      <c r="F40" s="4">
        <v>0</v>
      </c>
      <c r="H40" s="4">
        <v>0</v>
      </c>
      <c r="J40" s="4">
        <v>0</v>
      </c>
      <c r="K40" s="4">
        <v>2</v>
      </c>
      <c r="L40" s="4">
        <v>0</v>
      </c>
      <c r="M40" s="12">
        <v>293</v>
      </c>
      <c r="N40" s="11">
        <v>0</v>
      </c>
      <c r="P40" s="4">
        <v>0</v>
      </c>
      <c r="Q40" s="4">
        <v>0</v>
      </c>
      <c r="R40" s="4">
        <v>0</v>
      </c>
      <c r="S40" s="47">
        <v>0</v>
      </c>
      <c r="U40" s="4">
        <v>2</v>
      </c>
    </row>
    <row r="41" spans="1:22">
      <c r="A41" s="4">
        <v>6874</v>
      </c>
      <c r="B41" s="4" t="s">
        <v>82</v>
      </c>
      <c r="C41" s="41" t="s">
        <v>4</v>
      </c>
      <c r="E41" s="48">
        <v>37.200000000000003</v>
      </c>
      <c r="F41" s="4">
        <v>0</v>
      </c>
      <c r="H41" s="4">
        <v>0</v>
      </c>
      <c r="J41" s="4">
        <v>0</v>
      </c>
      <c r="K41" s="4">
        <v>0</v>
      </c>
      <c r="L41" s="4">
        <v>0</v>
      </c>
      <c r="M41" s="12">
        <v>372.00000000000006</v>
      </c>
      <c r="N41" s="11">
        <v>0</v>
      </c>
      <c r="P41" s="4">
        <v>0</v>
      </c>
      <c r="Q41" s="4">
        <v>1</v>
      </c>
      <c r="R41" s="4">
        <v>0</v>
      </c>
      <c r="S41" s="47">
        <v>0</v>
      </c>
      <c r="U41" s="4">
        <v>1</v>
      </c>
    </row>
    <row r="42" spans="1:22">
      <c r="A42" s="4">
        <v>6814</v>
      </c>
      <c r="B42" s="4" t="s">
        <v>87</v>
      </c>
      <c r="C42" s="4" t="s">
        <v>4</v>
      </c>
      <c r="E42" s="48">
        <v>38</v>
      </c>
      <c r="F42" s="4">
        <v>0</v>
      </c>
      <c r="H42" s="4">
        <v>0</v>
      </c>
      <c r="J42" s="4">
        <v>0</v>
      </c>
      <c r="K42" s="4">
        <v>0</v>
      </c>
      <c r="L42" s="4">
        <v>0</v>
      </c>
      <c r="M42" s="12">
        <v>516</v>
      </c>
      <c r="N42" s="11">
        <v>0</v>
      </c>
      <c r="P42" s="4">
        <v>0</v>
      </c>
      <c r="Q42" s="4">
        <v>0</v>
      </c>
      <c r="R42" s="4">
        <v>0</v>
      </c>
      <c r="S42" s="47">
        <v>0</v>
      </c>
      <c r="U42" s="4">
        <v>0</v>
      </c>
    </row>
  </sheetData>
  <mergeCells count="3">
    <mergeCell ref="E1:F1"/>
    <mergeCell ref="J1:L1"/>
    <mergeCell ref="P1:S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workbookViewId="0">
      <selection activeCell="H12" sqref="H12"/>
    </sheetView>
  </sheetViews>
  <sheetFormatPr defaultColWidth="9.125" defaultRowHeight="16.5"/>
  <cols>
    <col min="1" max="1" width="9.375" style="2" bestFit="1" customWidth="1"/>
    <col min="2" max="3" width="9.125" style="2"/>
    <col min="4" max="4" width="3.125" style="2" customWidth="1"/>
    <col min="5" max="5" width="10.875" style="2" bestFit="1" customWidth="1"/>
    <col min="6" max="6" width="9.125" style="52"/>
    <col min="7" max="7" width="3.75" style="2" customWidth="1"/>
    <col min="8" max="8" width="35.75" style="2" customWidth="1"/>
    <col min="9" max="9" width="15.375" style="2" customWidth="1"/>
    <col min="10" max="10" width="9.25" style="2" customWidth="1"/>
    <col min="11" max="11" width="2.25" style="2" customWidth="1"/>
    <col min="12" max="17" width="10" style="2" customWidth="1"/>
    <col min="18" max="16384" width="9.125" style="2"/>
  </cols>
  <sheetData>
    <row r="1" spans="1:17">
      <c r="E1" s="103" t="s">
        <v>213</v>
      </c>
      <c r="F1" s="103"/>
      <c r="H1" s="103" t="s">
        <v>214</v>
      </c>
      <c r="I1" s="103"/>
      <c r="J1" s="103"/>
      <c r="L1" s="103" t="s">
        <v>215</v>
      </c>
      <c r="M1" s="103"/>
      <c r="N1" s="103"/>
      <c r="O1" s="103"/>
      <c r="P1" s="103"/>
      <c r="Q1" s="103"/>
    </row>
    <row r="2" spans="1:17" s="56" customFormat="1" ht="17.25" thickBot="1">
      <c r="A2" s="33" t="s">
        <v>1</v>
      </c>
      <c r="B2" s="33" t="s">
        <v>2</v>
      </c>
      <c r="C2" s="33" t="s">
        <v>3</v>
      </c>
      <c r="D2" s="35"/>
      <c r="E2" s="33" t="s">
        <v>202</v>
      </c>
      <c r="F2" s="55" t="s">
        <v>203</v>
      </c>
      <c r="H2" s="35" t="s">
        <v>212</v>
      </c>
      <c r="I2" s="35" t="s">
        <v>204</v>
      </c>
      <c r="J2" s="35" t="s">
        <v>171</v>
      </c>
      <c r="L2" s="35" t="s">
        <v>216</v>
      </c>
      <c r="M2" s="35" t="s">
        <v>217</v>
      </c>
      <c r="N2" s="35" t="s">
        <v>218</v>
      </c>
      <c r="O2" s="35" t="s">
        <v>219</v>
      </c>
      <c r="P2" s="35" t="s">
        <v>220</v>
      </c>
      <c r="Q2" s="35" t="s">
        <v>81</v>
      </c>
    </row>
    <row r="3" spans="1:17">
      <c r="A3" s="2">
        <v>5756</v>
      </c>
      <c r="B3" s="2" t="s">
        <v>7</v>
      </c>
      <c r="C3" s="2" t="s">
        <v>5</v>
      </c>
      <c r="E3" s="2" t="s">
        <v>11</v>
      </c>
      <c r="F3" s="52">
        <v>122.99999999999999</v>
      </c>
    </row>
    <row r="4" spans="1:17">
      <c r="A4" s="2">
        <v>5910</v>
      </c>
      <c r="B4" s="2" t="s">
        <v>7</v>
      </c>
      <c r="C4" s="2" t="s">
        <v>5</v>
      </c>
      <c r="E4" s="2">
        <v>103.00000000000001</v>
      </c>
      <c r="F4" s="52">
        <v>113</v>
      </c>
    </row>
    <row r="5" spans="1:17">
      <c r="A5" s="2">
        <v>6005</v>
      </c>
      <c r="B5" s="2" t="s">
        <v>7</v>
      </c>
      <c r="C5" s="2" t="s">
        <v>5</v>
      </c>
      <c r="E5" s="2">
        <v>70</v>
      </c>
      <c r="F5" s="52">
        <v>131</v>
      </c>
    </row>
    <row r="6" spans="1:17">
      <c r="A6" s="2">
        <v>6094</v>
      </c>
      <c r="B6" s="2" t="s">
        <v>6</v>
      </c>
      <c r="C6" s="2" t="s">
        <v>5</v>
      </c>
      <c r="E6" s="2">
        <v>99.999999999999986</v>
      </c>
      <c r="F6" s="52">
        <v>139</v>
      </c>
    </row>
    <row r="7" spans="1:17">
      <c r="A7" s="2">
        <v>6102</v>
      </c>
      <c r="B7" s="2" t="s">
        <v>7</v>
      </c>
      <c r="C7" s="2" t="s">
        <v>5</v>
      </c>
      <c r="E7" s="2" t="s">
        <v>11</v>
      </c>
      <c r="F7" s="52">
        <v>137</v>
      </c>
    </row>
    <row r="8" spans="1:17">
      <c r="A8" s="2">
        <v>6103</v>
      </c>
      <c r="B8" s="2" t="s">
        <v>7</v>
      </c>
      <c r="C8" s="2" t="s">
        <v>4</v>
      </c>
      <c r="E8" s="2">
        <v>126.00000000000001</v>
      </c>
      <c r="F8" s="52">
        <v>185.00000000000003</v>
      </c>
    </row>
    <row r="9" spans="1:17">
      <c r="A9" s="2">
        <v>6104</v>
      </c>
      <c r="B9" s="2" t="s">
        <v>7</v>
      </c>
      <c r="C9" s="2" t="s">
        <v>5</v>
      </c>
      <c r="E9" s="2">
        <v>75</v>
      </c>
      <c r="F9" s="52">
        <v>81</v>
      </c>
    </row>
    <row r="10" spans="1:17">
      <c r="A10" s="2">
        <v>6105</v>
      </c>
      <c r="B10" s="2" t="s">
        <v>7</v>
      </c>
      <c r="C10" s="2" t="s">
        <v>5</v>
      </c>
      <c r="E10" s="2" t="s">
        <v>11</v>
      </c>
      <c r="F10" s="52">
        <v>119</v>
      </c>
    </row>
    <row r="11" spans="1:17">
      <c r="A11" s="2">
        <v>6106</v>
      </c>
      <c r="B11" s="2" t="s">
        <v>7</v>
      </c>
      <c r="C11" s="2" t="s">
        <v>4</v>
      </c>
      <c r="E11" s="2">
        <v>104.00000000000001</v>
      </c>
      <c r="F11" s="52">
        <v>148</v>
      </c>
    </row>
    <row r="12" spans="1:17">
      <c r="A12" s="2">
        <v>6136</v>
      </c>
      <c r="B12" s="2" t="s">
        <v>87</v>
      </c>
      <c r="C12" s="2" t="s">
        <v>4</v>
      </c>
      <c r="E12" s="2">
        <v>106</v>
      </c>
      <c r="F12" s="52">
        <v>196.99999999999997</v>
      </c>
    </row>
    <row r="13" spans="1:17">
      <c r="A13" s="2">
        <v>6137</v>
      </c>
      <c r="B13" s="2" t="s">
        <v>87</v>
      </c>
      <c r="C13" s="2" t="s">
        <v>5</v>
      </c>
      <c r="E13" s="2">
        <v>97</v>
      </c>
      <c r="F13" s="52">
        <v>121.99999999999999</v>
      </c>
    </row>
    <row r="14" spans="1:17">
      <c r="A14" s="2">
        <v>6138</v>
      </c>
      <c r="B14" s="2" t="s">
        <v>87</v>
      </c>
      <c r="C14" s="2" t="s">
        <v>5</v>
      </c>
      <c r="E14" s="2">
        <v>122.99999999999999</v>
      </c>
      <c r="F14" s="52">
        <v>152</v>
      </c>
    </row>
    <row r="15" spans="1:17">
      <c r="A15" s="2">
        <v>6139</v>
      </c>
      <c r="B15" s="2" t="s">
        <v>87</v>
      </c>
      <c r="C15" s="2" t="s">
        <v>4</v>
      </c>
      <c r="E15" s="2">
        <v>106</v>
      </c>
      <c r="F15" s="52">
        <v>148</v>
      </c>
    </row>
    <row r="16" spans="1:17">
      <c r="A16" s="2">
        <v>6158</v>
      </c>
      <c r="B16" s="2" t="s">
        <v>82</v>
      </c>
      <c r="C16" s="2" t="s">
        <v>5</v>
      </c>
      <c r="E16" s="2">
        <v>66</v>
      </c>
      <c r="F16" s="52">
        <v>72</v>
      </c>
    </row>
    <row r="17" spans="1:6">
      <c r="A17" s="2">
        <v>6159</v>
      </c>
      <c r="B17" s="2" t="s">
        <v>82</v>
      </c>
      <c r="C17" s="2" t="s">
        <v>5</v>
      </c>
      <c r="E17" s="2">
        <v>91</v>
      </c>
      <c r="F17" s="52">
        <v>95</v>
      </c>
    </row>
    <row r="18" spans="1:6">
      <c r="A18" s="2">
        <v>6187</v>
      </c>
      <c r="B18" s="2" t="s">
        <v>87</v>
      </c>
      <c r="C18" s="2" t="s">
        <v>4</v>
      </c>
      <c r="E18" s="2" t="s">
        <v>11</v>
      </c>
      <c r="F18" s="52">
        <v>157</v>
      </c>
    </row>
    <row r="19" spans="1:6">
      <c r="A19" s="2">
        <v>6189</v>
      </c>
      <c r="B19" s="2" t="s">
        <v>82</v>
      </c>
      <c r="C19" s="2" t="s">
        <v>5</v>
      </c>
      <c r="E19" s="2">
        <v>81</v>
      </c>
      <c r="F19" s="52">
        <v>131</v>
      </c>
    </row>
    <row r="20" spans="1:6">
      <c r="A20" s="2">
        <v>6240</v>
      </c>
      <c r="B20" s="2" t="s">
        <v>87</v>
      </c>
      <c r="C20" s="2" t="s">
        <v>4</v>
      </c>
      <c r="E20" s="2">
        <v>104.00000000000001</v>
      </c>
      <c r="F20" s="52">
        <v>180</v>
      </c>
    </row>
    <row r="21" spans="1:6">
      <c r="A21" s="2">
        <v>6241</v>
      </c>
      <c r="B21" s="2" t="s">
        <v>82</v>
      </c>
      <c r="C21" s="2" t="s">
        <v>4</v>
      </c>
      <c r="E21" s="2">
        <v>95</v>
      </c>
      <c r="F21" s="52">
        <v>162</v>
      </c>
    </row>
    <row r="22" spans="1:6">
      <c r="A22" s="2">
        <v>6242</v>
      </c>
      <c r="B22" s="2" t="s">
        <v>82</v>
      </c>
      <c r="C22" s="2" t="s">
        <v>4</v>
      </c>
      <c r="E22" s="2">
        <v>122.99999999999999</v>
      </c>
      <c r="F22" s="52">
        <v>172</v>
      </c>
    </row>
    <row r="23" spans="1:6">
      <c r="A23" s="2">
        <v>6511</v>
      </c>
      <c r="B23" s="2" t="s">
        <v>87</v>
      </c>
      <c r="C23" s="2" t="s">
        <v>4</v>
      </c>
      <c r="E23" s="2">
        <v>97</v>
      </c>
      <c r="F23" s="52">
        <v>170.00000000000003</v>
      </c>
    </row>
    <row r="24" spans="1:6">
      <c r="A24" s="2">
        <v>6512</v>
      </c>
      <c r="B24" s="2" t="s">
        <v>87</v>
      </c>
      <c r="C24" s="2" t="s">
        <v>5</v>
      </c>
      <c r="E24" s="2">
        <v>89</v>
      </c>
      <c r="F24" s="52">
        <v>96</v>
      </c>
    </row>
    <row r="25" spans="1:6">
      <c r="A25" s="2">
        <v>6513</v>
      </c>
      <c r="B25" s="2" t="s">
        <v>87</v>
      </c>
      <c r="C25" s="2" t="s">
        <v>4</v>
      </c>
      <c r="E25" s="2">
        <v>97</v>
      </c>
      <c r="F25" s="52">
        <v>148</v>
      </c>
    </row>
    <row r="26" spans="1:6">
      <c r="A26" s="2">
        <v>6515</v>
      </c>
      <c r="B26" s="2" t="s">
        <v>87</v>
      </c>
      <c r="C26" s="2" t="s">
        <v>4</v>
      </c>
      <c r="E26" s="2">
        <v>108.99999999999999</v>
      </c>
      <c r="F26" s="52">
        <v>166</v>
      </c>
    </row>
    <row r="27" spans="1:6">
      <c r="A27" s="2">
        <v>6516</v>
      </c>
      <c r="B27" s="2" t="s">
        <v>87</v>
      </c>
      <c r="C27" s="2" t="s">
        <v>4</v>
      </c>
      <c r="E27" s="2">
        <v>125.00000000000001</v>
      </c>
      <c r="F27" s="52">
        <v>187.00000000000003</v>
      </c>
    </row>
    <row r="28" spans="1:6">
      <c r="A28" s="4">
        <v>6517</v>
      </c>
      <c r="B28" s="4" t="s">
        <v>82</v>
      </c>
      <c r="C28" s="4" t="s">
        <v>4</v>
      </c>
      <c r="E28" s="2">
        <v>112</v>
      </c>
      <c r="F28" s="52">
        <v>197.99999999999997</v>
      </c>
    </row>
    <row r="29" spans="1:6">
      <c r="A29" s="2">
        <v>6663</v>
      </c>
      <c r="B29" s="2" t="s">
        <v>87</v>
      </c>
      <c r="C29" s="2" t="s">
        <v>4</v>
      </c>
      <c r="E29" s="2">
        <v>103</v>
      </c>
      <c r="F29" s="52">
        <v>167</v>
      </c>
    </row>
    <row r="30" spans="1:6">
      <c r="A30" s="2">
        <v>6664</v>
      </c>
      <c r="B30" s="2" t="s">
        <v>87</v>
      </c>
      <c r="C30" s="53" t="s">
        <v>5</v>
      </c>
      <c r="E30" s="2" t="s">
        <v>11</v>
      </c>
      <c r="F30" s="52">
        <v>168</v>
      </c>
    </row>
    <row r="31" spans="1:6">
      <c r="A31" s="2">
        <v>6670</v>
      </c>
      <c r="B31" s="2" t="s">
        <v>82</v>
      </c>
      <c r="C31" s="2" t="s">
        <v>4</v>
      </c>
      <c r="E31" s="2">
        <v>162</v>
      </c>
      <c r="F31" s="52">
        <v>184.99999999999997</v>
      </c>
    </row>
    <row r="32" spans="1:6">
      <c r="A32" s="2">
        <v>6672</v>
      </c>
      <c r="B32" s="2" t="s">
        <v>82</v>
      </c>
      <c r="C32" s="2" t="s">
        <v>4</v>
      </c>
      <c r="E32" s="2">
        <v>147</v>
      </c>
      <c r="F32" s="52">
        <v>198.00000000000003</v>
      </c>
    </row>
    <row r="33" spans="1:10">
      <c r="A33" s="2">
        <v>6674</v>
      </c>
      <c r="B33" s="2" t="s">
        <v>87</v>
      </c>
      <c r="C33" s="53" t="s">
        <v>4</v>
      </c>
      <c r="E33" s="2">
        <v>142</v>
      </c>
      <c r="F33" s="52">
        <v>200</v>
      </c>
    </row>
    <row r="34" spans="1:10">
      <c r="A34" s="2">
        <v>6675</v>
      </c>
      <c r="B34" s="2" t="s">
        <v>87</v>
      </c>
      <c r="C34" s="53" t="s">
        <v>5</v>
      </c>
      <c r="E34" s="2">
        <v>114</v>
      </c>
      <c r="F34" s="52">
        <v>146</v>
      </c>
    </row>
    <row r="35" spans="1:10">
      <c r="A35" s="2">
        <v>6678</v>
      </c>
      <c r="B35" s="2" t="s">
        <v>87</v>
      </c>
      <c r="C35" s="53" t="s">
        <v>5</v>
      </c>
      <c r="E35" s="2">
        <v>138</v>
      </c>
      <c r="F35" s="52">
        <v>198.00000000000003</v>
      </c>
    </row>
    <row r="36" spans="1:10">
      <c r="A36" s="2">
        <v>6680</v>
      </c>
      <c r="B36" s="2" t="s">
        <v>87</v>
      </c>
      <c r="C36" s="53" t="s">
        <v>5</v>
      </c>
      <c r="E36" s="2">
        <v>129</v>
      </c>
      <c r="F36" s="52">
        <v>189</v>
      </c>
    </row>
    <row r="37" spans="1:10">
      <c r="A37" s="2">
        <v>6684</v>
      </c>
      <c r="B37" s="2" t="s">
        <v>87</v>
      </c>
      <c r="C37" s="53" t="s">
        <v>5</v>
      </c>
      <c r="E37" s="2">
        <v>120</v>
      </c>
      <c r="F37" s="52">
        <v>149</v>
      </c>
    </row>
    <row r="38" spans="1:10">
      <c r="A38" s="2">
        <v>6685</v>
      </c>
      <c r="B38" s="2" t="s">
        <v>87</v>
      </c>
      <c r="C38" s="53" t="s">
        <v>5</v>
      </c>
      <c r="E38" s="2">
        <v>132</v>
      </c>
      <c r="F38" s="52">
        <v>147</v>
      </c>
    </row>
    <row r="39" spans="1:10">
      <c r="A39" s="2">
        <v>6686</v>
      </c>
      <c r="B39" s="2" t="s">
        <v>82</v>
      </c>
      <c r="C39" s="53" t="s">
        <v>4</v>
      </c>
      <c r="E39" s="2">
        <v>130</v>
      </c>
      <c r="F39" s="52">
        <v>215</v>
      </c>
    </row>
    <row r="40" spans="1:10">
      <c r="A40" s="2">
        <v>6699</v>
      </c>
      <c r="B40" s="2" t="s">
        <v>82</v>
      </c>
      <c r="C40" s="53" t="s">
        <v>5</v>
      </c>
      <c r="E40" s="2">
        <v>125.99999999999999</v>
      </c>
      <c r="F40" s="52">
        <v>221</v>
      </c>
    </row>
    <row r="41" spans="1:10">
      <c r="A41" s="2">
        <v>6700</v>
      </c>
      <c r="B41" s="2" t="s">
        <v>82</v>
      </c>
      <c r="C41" s="2" t="s">
        <v>4</v>
      </c>
      <c r="E41" s="2">
        <v>108</v>
      </c>
      <c r="F41" s="52">
        <v>258</v>
      </c>
    </row>
    <row r="42" spans="1:10">
      <c r="C42" s="53"/>
    </row>
    <row r="43" spans="1:10">
      <c r="A43" s="2">
        <v>6799</v>
      </c>
      <c r="B43" s="2" t="s">
        <v>82</v>
      </c>
      <c r="C43" s="53" t="s">
        <v>5</v>
      </c>
      <c r="H43" s="54" t="s">
        <v>205</v>
      </c>
      <c r="I43" s="2" t="s">
        <v>206</v>
      </c>
      <c r="J43" s="2">
        <v>6</v>
      </c>
    </row>
    <row r="44" spans="1:10">
      <c r="A44" s="2">
        <v>6805</v>
      </c>
      <c r="B44" s="2" t="s">
        <v>87</v>
      </c>
      <c r="C44" s="2" t="s">
        <v>4</v>
      </c>
      <c r="H44" s="54" t="s">
        <v>205</v>
      </c>
      <c r="I44" s="2" t="s">
        <v>207</v>
      </c>
      <c r="J44" s="2">
        <v>2</v>
      </c>
    </row>
    <row r="45" spans="1:10">
      <c r="A45" s="2">
        <v>6807</v>
      </c>
      <c r="B45" s="2" t="s">
        <v>87</v>
      </c>
      <c r="C45" s="53" t="s">
        <v>5</v>
      </c>
      <c r="H45" s="54" t="s">
        <v>205</v>
      </c>
      <c r="I45" s="2" t="s">
        <v>206</v>
      </c>
      <c r="J45" s="2">
        <v>6</v>
      </c>
    </row>
    <row r="46" spans="1:10">
      <c r="A46" s="2">
        <v>6821</v>
      </c>
      <c r="B46" s="2" t="s">
        <v>82</v>
      </c>
      <c r="C46" s="2" t="s">
        <v>4</v>
      </c>
      <c r="H46" s="54" t="s">
        <v>205</v>
      </c>
      <c r="I46" s="2" t="s">
        <v>208</v>
      </c>
      <c r="J46" s="2">
        <v>3</v>
      </c>
    </row>
    <row r="47" spans="1:10">
      <c r="A47" s="2">
        <v>6840</v>
      </c>
      <c r="B47" s="2" t="s">
        <v>87</v>
      </c>
      <c r="C47" s="53" t="s">
        <v>5</v>
      </c>
      <c r="H47" s="54" t="s">
        <v>205</v>
      </c>
      <c r="I47" s="2" t="s">
        <v>206</v>
      </c>
      <c r="J47" s="2">
        <v>6</v>
      </c>
    </row>
    <row r="48" spans="1:10">
      <c r="A48" s="2">
        <v>6844</v>
      </c>
      <c r="B48" s="2" t="s">
        <v>87</v>
      </c>
      <c r="C48" s="2" t="s">
        <v>4</v>
      </c>
      <c r="H48" s="54" t="s">
        <v>205</v>
      </c>
      <c r="I48" s="2" t="s">
        <v>207</v>
      </c>
      <c r="J48" s="2">
        <v>2</v>
      </c>
    </row>
    <row r="49" spans="1:17">
      <c r="A49" s="2">
        <v>6854</v>
      </c>
      <c r="B49" s="2" t="s">
        <v>82</v>
      </c>
      <c r="C49" s="53" t="s">
        <v>5</v>
      </c>
      <c r="H49" s="54" t="s">
        <v>205</v>
      </c>
      <c r="I49" s="2" t="s">
        <v>206</v>
      </c>
      <c r="J49" s="2">
        <v>6</v>
      </c>
    </row>
    <row r="50" spans="1:17">
      <c r="A50" s="2">
        <v>6865</v>
      </c>
      <c r="B50" s="2" t="s">
        <v>82</v>
      </c>
      <c r="C50" s="53" t="s">
        <v>4</v>
      </c>
      <c r="H50" s="54" t="s">
        <v>205</v>
      </c>
      <c r="I50" s="2" t="s">
        <v>207</v>
      </c>
      <c r="J50" s="2">
        <v>2</v>
      </c>
    </row>
    <row r="51" spans="1:17">
      <c r="A51" s="2">
        <v>6872</v>
      </c>
      <c r="B51" s="2" t="s">
        <v>82</v>
      </c>
      <c r="C51" s="53" t="s">
        <v>5</v>
      </c>
      <c r="H51" s="54" t="s">
        <v>205</v>
      </c>
      <c r="I51" s="2" t="s">
        <v>206</v>
      </c>
      <c r="J51" s="2">
        <v>6</v>
      </c>
    </row>
    <row r="52" spans="1:17">
      <c r="A52" s="2">
        <v>6787</v>
      </c>
      <c r="B52" s="2" t="s">
        <v>82</v>
      </c>
      <c r="C52" s="2" t="s">
        <v>182</v>
      </c>
      <c r="H52" s="54" t="s">
        <v>205</v>
      </c>
      <c r="I52" s="2" t="s">
        <v>206</v>
      </c>
      <c r="J52" s="2">
        <v>6</v>
      </c>
    </row>
    <row r="53" spans="1:17">
      <c r="A53" s="2">
        <v>6794</v>
      </c>
      <c r="B53" s="2" t="s">
        <v>82</v>
      </c>
      <c r="C53" s="2" t="s">
        <v>4</v>
      </c>
      <c r="H53" s="54" t="s">
        <v>205</v>
      </c>
      <c r="I53" s="2" t="s">
        <v>206</v>
      </c>
      <c r="J53" s="2">
        <v>6</v>
      </c>
    </row>
    <row r="54" spans="1:17">
      <c r="A54" s="2">
        <v>6819</v>
      </c>
      <c r="B54" s="2" t="s">
        <v>87</v>
      </c>
      <c r="C54" s="53" t="s">
        <v>5</v>
      </c>
      <c r="H54" s="54" t="s">
        <v>205</v>
      </c>
      <c r="I54" s="2" t="s">
        <v>209</v>
      </c>
      <c r="J54" s="2">
        <v>3</v>
      </c>
    </row>
    <row r="55" spans="1:17">
      <c r="A55" s="2">
        <v>6845</v>
      </c>
      <c r="B55" s="2" t="s">
        <v>87</v>
      </c>
      <c r="C55" s="2" t="s">
        <v>4</v>
      </c>
      <c r="H55" s="54" t="s">
        <v>205</v>
      </c>
      <c r="I55" s="2" t="s">
        <v>210</v>
      </c>
      <c r="J55" s="2">
        <v>2</v>
      </c>
    </row>
    <row r="56" spans="1:17">
      <c r="A56" s="2">
        <v>6849</v>
      </c>
      <c r="B56" s="2" t="s">
        <v>87</v>
      </c>
      <c r="C56" s="53" t="s">
        <v>5</v>
      </c>
      <c r="H56" s="54" t="s">
        <v>205</v>
      </c>
      <c r="I56" s="2" t="s">
        <v>206</v>
      </c>
      <c r="J56" s="2">
        <v>6</v>
      </c>
    </row>
    <row r="57" spans="1:17">
      <c r="A57" s="2">
        <v>6782</v>
      </c>
      <c r="B57" s="2" t="s">
        <v>82</v>
      </c>
      <c r="C57" s="53" t="s">
        <v>5</v>
      </c>
      <c r="H57" s="54" t="s">
        <v>205</v>
      </c>
      <c r="I57" s="2" t="s">
        <v>206</v>
      </c>
      <c r="J57" s="2">
        <v>6</v>
      </c>
    </row>
    <row r="58" spans="1:17">
      <c r="A58" s="2">
        <v>6784</v>
      </c>
      <c r="B58" s="2" t="s">
        <v>82</v>
      </c>
      <c r="C58" s="2" t="s">
        <v>4</v>
      </c>
      <c r="H58" s="54" t="s">
        <v>205</v>
      </c>
      <c r="I58" s="2" t="s">
        <v>210</v>
      </c>
      <c r="J58" s="2">
        <v>2</v>
      </c>
    </row>
    <row r="59" spans="1:17">
      <c r="A59" s="2">
        <v>6801</v>
      </c>
      <c r="B59" s="2" t="s">
        <v>87</v>
      </c>
      <c r="C59" s="2" t="s">
        <v>4</v>
      </c>
      <c r="H59" s="54" t="s">
        <v>205</v>
      </c>
      <c r="I59" s="2" t="s">
        <v>210</v>
      </c>
      <c r="J59" s="2">
        <v>2</v>
      </c>
    </row>
    <row r="60" spans="1:17">
      <c r="A60" s="2">
        <v>6804</v>
      </c>
      <c r="B60" s="2" t="s">
        <v>87</v>
      </c>
      <c r="C60" s="2" t="s">
        <v>4</v>
      </c>
      <c r="H60" s="54" t="s">
        <v>205</v>
      </c>
      <c r="I60" s="2" t="s">
        <v>211</v>
      </c>
      <c r="J60" s="2">
        <v>1</v>
      </c>
    </row>
    <row r="61" spans="1:17">
      <c r="A61" s="2">
        <v>6874</v>
      </c>
      <c r="B61" s="2" t="s">
        <v>82</v>
      </c>
      <c r="C61" s="53" t="s">
        <v>4</v>
      </c>
      <c r="H61" s="54" t="s">
        <v>205</v>
      </c>
      <c r="I61" s="2" t="s">
        <v>206</v>
      </c>
      <c r="J61" s="2">
        <v>6</v>
      </c>
    </row>
    <row r="63" spans="1:17">
      <c r="A63" s="2">
        <v>6676</v>
      </c>
      <c r="B63" s="2" t="s">
        <v>87</v>
      </c>
      <c r="C63" s="2" t="s">
        <v>4</v>
      </c>
      <c r="L63" s="1">
        <v>1.9873499999999999</v>
      </c>
      <c r="M63" s="1">
        <v>14.613899999999999</v>
      </c>
      <c r="N63" s="1">
        <v>26.5947</v>
      </c>
      <c r="O63" s="1">
        <v>35.002950000000006</v>
      </c>
      <c r="P63" s="1">
        <v>41.749249999999996</v>
      </c>
      <c r="Q63" s="1">
        <v>1</v>
      </c>
    </row>
    <row r="64" spans="1:17">
      <c r="A64" s="2">
        <v>6689</v>
      </c>
      <c r="B64" s="2" t="s">
        <v>87</v>
      </c>
      <c r="C64" s="2" t="s">
        <v>4</v>
      </c>
      <c r="L64" s="1">
        <v>3.6373333333333333</v>
      </c>
      <c r="M64" s="1">
        <v>8.5861000000000001</v>
      </c>
      <c r="N64" s="1">
        <v>28.389533333333336</v>
      </c>
      <c r="O64" s="1"/>
      <c r="P64" s="1">
        <v>120</v>
      </c>
      <c r="Q64" s="1">
        <v>0</v>
      </c>
    </row>
    <row r="65" spans="1:17">
      <c r="A65" s="2">
        <v>6690</v>
      </c>
      <c r="B65" s="2" t="s">
        <v>87</v>
      </c>
      <c r="C65" s="2" t="s">
        <v>4</v>
      </c>
      <c r="L65" s="1">
        <v>2.3218000000000001</v>
      </c>
      <c r="M65" s="1">
        <v>9.032</v>
      </c>
      <c r="N65" s="1">
        <v>15.668800000000001</v>
      </c>
      <c r="O65" s="1">
        <v>17.199983333333332</v>
      </c>
      <c r="P65" s="1">
        <v>120</v>
      </c>
      <c r="Q65" s="1">
        <v>0</v>
      </c>
    </row>
    <row r="66" spans="1:17">
      <c r="A66" s="2">
        <v>6693</v>
      </c>
      <c r="B66" s="2" t="s">
        <v>87</v>
      </c>
      <c r="C66" s="2" t="s">
        <v>4</v>
      </c>
      <c r="L66" s="1">
        <v>3.6497666666666664</v>
      </c>
      <c r="M66" s="1">
        <v>12.969349999999999</v>
      </c>
      <c r="N66" s="1">
        <v>42.407683333333331</v>
      </c>
      <c r="O66" s="1">
        <v>88.2316</v>
      </c>
      <c r="P66" s="1">
        <v>120</v>
      </c>
      <c r="Q66" s="1">
        <v>0</v>
      </c>
    </row>
    <row r="67" spans="1:17">
      <c r="A67" s="2">
        <v>6695</v>
      </c>
      <c r="B67" s="2" t="s">
        <v>87</v>
      </c>
      <c r="C67" s="2" t="s">
        <v>5</v>
      </c>
      <c r="L67" s="1">
        <v>12.327316666666666</v>
      </c>
      <c r="M67" s="1">
        <v>17.75515</v>
      </c>
      <c r="N67" s="1">
        <v>27.26928333333333</v>
      </c>
      <c r="O67" s="1">
        <v>32.541933333333333</v>
      </c>
      <c r="P67" s="1">
        <v>33.247733333333336</v>
      </c>
      <c r="Q67" s="1">
        <v>1</v>
      </c>
    </row>
    <row r="68" spans="1:17">
      <c r="A68" s="2">
        <v>6698</v>
      </c>
      <c r="B68" s="2" t="s">
        <v>87</v>
      </c>
      <c r="C68" s="2" t="s">
        <v>5</v>
      </c>
      <c r="L68" s="1">
        <v>1.9969666666666666</v>
      </c>
      <c r="M68" s="1">
        <v>7.1703833333333336</v>
      </c>
      <c r="N68" s="1">
        <v>15.275033333333333</v>
      </c>
      <c r="O68" s="1">
        <v>27.338566666666669</v>
      </c>
      <c r="P68" s="1">
        <v>27.78735</v>
      </c>
      <c r="Q68" s="1">
        <v>1</v>
      </c>
    </row>
    <row r="69" spans="1:17">
      <c r="A69" s="2">
        <v>6701</v>
      </c>
      <c r="B69" s="2" t="s">
        <v>82</v>
      </c>
      <c r="C69" s="2" t="s">
        <v>5</v>
      </c>
      <c r="L69" s="1">
        <v>1.5383833333333332</v>
      </c>
      <c r="M69" s="1">
        <v>4.0361666666666665</v>
      </c>
      <c r="N69" s="1">
        <v>30.470633333333335</v>
      </c>
      <c r="O69" s="1">
        <v>32.482883333333334</v>
      </c>
      <c r="P69" s="1">
        <v>39.979566666666663</v>
      </c>
      <c r="Q69" s="1">
        <v>1</v>
      </c>
    </row>
    <row r="70" spans="1:17">
      <c r="A70" s="2">
        <v>6702</v>
      </c>
      <c r="B70" s="2" t="s">
        <v>82</v>
      </c>
      <c r="C70" s="2" t="s">
        <v>4</v>
      </c>
      <c r="L70" s="1">
        <v>3.634466666666667</v>
      </c>
      <c r="M70" s="1">
        <v>15.351850000000001</v>
      </c>
      <c r="N70" s="1">
        <v>58.344999999999999</v>
      </c>
      <c r="O70" s="1"/>
      <c r="P70" s="1">
        <v>120</v>
      </c>
      <c r="Q70" s="1">
        <v>0</v>
      </c>
    </row>
    <row r="71" spans="1:17">
      <c r="A71" s="2">
        <v>6705</v>
      </c>
      <c r="B71" s="2" t="s">
        <v>87</v>
      </c>
      <c r="C71" s="2" t="s">
        <v>5</v>
      </c>
      <c r="L71" s="1">
        <v>1.9554333333333331</v>
      </c>
      <c r="M71" s="1">
        <v>5.0237333333333334</v>
      </c>
      <c r="N71" s="1">
        <v>33.954866666666668</v>
      </c>
      <c r="O71" s="1">
        <v>42.796050000000001</v>
      </c>
      <c r="P71" s="1">
        <v>44.317683333333335</v>
      </c>
      <c r="Q71" s="1">
        <v>1</v>
      </c>
    </row>
    <row r="72" spans="1:17">
      <c r="A72" s="2">
        <v>6706</v>
      </c>
      <c r="B72" s="2" t="s">
        <v>87</v>
      </c>
      <c r="C72" s="2" t="s">
        <v>5</v>
      </c>
      <c r="L72" s="1">
        <v>3.4431666666666669</v>
      </c>
      <c r="M72" s="1">
        <v>5.9283333333333328</v>
      </c>
      <c r="N72" s="1">
        <v>9.6569166666666657</v>
      </c>
      <c r="O72" s="1">
        <v>11.891716666666667</v>
      </c>
      <c r="P72" s="1">
        <v>18.883216666666666</v>
      </c>
      <c r="Q72" s="1">
        <v>1</v>
      </c>
    </row>
    <row r="73" spans="1:17">
      <c r="A73" s="2">
        <v>6708</v>
      </c>
      <c r="B73" s="2" t="s">
        <v>87</v>
      </c>
      <c r="C73" s="2" t="s">
        <v>4</v>
      </c>
      <c r="L73" s="1">
        <v>2.2074333333333334</v>
      </c>
      <c r="M73" s="1">
        <v>16.850183333333334</v>
      </c>
      <c r="N73" s="1">
        <v>21.663799999999998</v>
      </c>
      <c r="O73" s="1">
        <v>49.656233333333333</v>
      </c>
      <c r="P73" s="1">
        <v>57.691716666666672</v>
      </c>
      <c r="Q73" s="1">
        <v>1</v>
      </c>
    </row>
    <row r="74" spans="1:17">
      <c r="A74" s="2">
        <v>6710</v>
      </c>
      <c r="B74" s="2" t="s">
        <v>87</v>
      </c>
      <c r="C74" s="2" t="s">
        <v>5</v>
      </c>
      <c r="L74" s="1">
        <v>2.0737000000000001</v>
      </c>
      <c r="M74" s="1">
        <v>15.12655</v>
      </c>
      <c r="N74" s="1">
        <v>36.087183333333336</v>
      </c>
      <c r="O74" s="1">
        <v>44.445399999999999</v>
      </c>
      <c r="P74" s="1">
        <v>45.611550000000001</v>
      </c>
      <c r="Q74" s="1">
        <v>1</v>
      </c>
    </row>
    <row r="75" spans="1:17">
      <c r="A75" s="2">
        <v>6714</v>
      </c>
      <c r="B75" s="2" t="s">
        <v>82</v>
      </c>
      <c r="C75" s="2" t="s">
        <v>5</v>
      </c>
      <c r="L75" s="1">
        <v>1.6736833333333334</v>
      </c>
      <c r="M75" s="1">
        <v>9.7800666666666665</v>
      </c>
      <c r="N75" s="1">
        <v>11.115016666666666</v>
      </c>
      <c r="O75" s="1">
        <v>16.289550000000002</v>
      </c>
      <c r="P75" s="1">
        <v>36.113349999999997</v>
      </c>
      <c r="Q75" s="1">
        <v>1</v>
      </c>
    </row>
    <row r="76" spans="1:17">
      <c r="A76" s="2">
        <v>6715</v>
      </c>
      <c r="B76" s="2" t="s">
        <v>82</v>
      </c>
      <c r="C76" s="2" t="s">
        <v>4</v>
      </c>
      <c r="L76" s="1">
        <v>2.7894000000000001</v>
      </c>
      <c r="M76" s="1">
        <v>7.5390666666666668</v>
      </c>
      <c r="N76" s="1">
        <v>21.354283333333335</v>
      </c>
      <c r="O76" s="1"/>
      <c r="P76" s="1">
        <v>120</v>
      </c>
      <c r="Q76" s="1">
        <v>0</v>
      </c>
    </row>
    <row r="77" spans="1:17">
      <c r="A77" s="2">
        <v>6718</v>
      </c>
      <c r="B77" s="2" t="s">
        <v>82</v>
      </c>
      <c r="C77" s="2" t="s">
        <v>4</v>
      </c>
      <c r="L77" s="1">
        <v>1.57325</v>
      </c>
      <c r="M77" s="1">
        <v>4.7431333333333336</v>
      </c>
      <c r="N77" s="1">
        <v>6.1762499999999996</v>
      </c>
      <c r="O77" s="1">
        <v>7.801216666666666</v>
      </c>
      <c r="P77" s="1">
        <v>18.286816666666667</v>
      </c>
      <c r="Q77" s="1">
        <v>1</v>
      </c>
    </row>
    <row r="78" spans="1:17">
      <c r="A78" s="2">
        <v>6719</v>
      </c>
      <c r="B78" s="2" t="s">
        <v>82</v>
      </c>
      <c r="C78" s="2" t="s">
        <v>5</v>
      </c>
      <c r="L78" s="1">
        <v>1.9887833333333333</v>
      </c>
      <c r="M78" s="1">
        <v>5.9930666666666665</v>
      </c>
      <c r="N78" s="1">
        <v>6.5920333333333332</v>
      </c>
      <c r="O78" s="1">
        <v>8.330566666666666</v>
      </c>
      <c r="P78" s="1">
        <v>10.311016666666665</v>
      </c>
      <c r="Q78" s="1">
        <v>1</v>
      </c>
    </row>
    <row r="79" spans="1:17">
      <c r="A79" s="2">
        <v>6763</v>
      </c>
      <c r="B79" s="2" t="s">
        <v>87</v>
      </c>
      <c r="C79" s="2" t="s">
        <v>5</v>
      </c>
      <c r="L79" s="1">
        <v>2.2547166666666665</v>
      </c>
      <c r="M79" s="1">
        <v>10.326316666666665</v>
      </c>
      <c r="N79" s="1">
        <v>16.34</v>
      </c>
      <c r="O79" s="1">
        <v>17.89428333333333</v>
      </c>
      <c r="P79" s="1">
        <v>24.214816666666664</v>
      </c>
      <c r="Q79" s="1">
        <v>1</v>
      </c>
    </row>
    <row r="80" spans="1:17">
      <c r="A80" s="2">
        <v>6764</v>
      </c>
      <c r="B80" s="2" t="s">
        <v>87</v>
      </c>
      <c r="C80" s="2" t="s">
        <v>4</v>
      </c>
      <c r="L80" s="1">
        <v>2.7563</v>
      </c>
      <c r="M80" s="1">
        <v>16.185766666666666</v>
      </c>
      <c r="N80" s="1">
        <v>27.287716666666665</v>
      </c>
      <c r="O80" s="1">
        <v>122.96075</v>
      </c>
      <c r="P80" s="1">
        <v>120</v>
      </c>
      <c r="Q80" s="1">
        <v>0</v>
      </c>
    </row>
    <row r="81" spans="1:17">
      <c r="A81" s="2">
        <v>6770</v>
      </c>
      <c r="B81" s="2" t="s">
        <v>82</v>
      </c>
      <c r="C81" s="2" t="s">
        <v>4</v>
      </c>
      <c r="L81" s="1">
        <v>2.5693999999999999</v>
      </c>
      <c r="M81" s="1">
        <v>4.8268166666666668</v>
      </c>
      <c r="N81" s="1">
        <v>35.874900000000004</v>
      </c>
      <c r="O81" s="1"/>
      <c r="P81" s="1">
        <v>120</v>
      </c>
      <c r="Q81" s="1">
        <v>0</v>
      </c>
    </row>
    <row r="82" spans="1:17">
      <c r="A82" s="2">
        <v>6772</v>
      </c>
      <c r="B82" s="2" t="s">
        <v>82</v>
      </c>
      <c r="C82" s="2" t="s">
        <v>4</v>
      </c>
      <c r="L82" s="1">
        <v>2.7363333333333335</v>
      </c>
      <c r="M82" s="1">
        <v>14.5176</v>
      </c>
      <c r="N82" s="1">
        <v>64.370666666666665</v>
      </c>
      <c r="O82" s="1"/>
      <c r="P82" s="1">
        <v>120</v>
      </c>
      <c r="Q82" s="1">
        <v>0</v>
      </c>
    </row>
    <row r="83" spans="1:17">
      <c r="A83" s="2">
        <v>6773</v>
      </c>
      <c r="B83" s="2" t="s">
        <v>82</v>
      </c>
      <c r="C83" s="2" t="s">
        <v>4</v>
      </c>
      <c r="L83" s="1">
        <v>2.2216333333333336</v>
      </c>
      <c r="M83" s="1">
        <v>6.8067666666666664</v>
      </c>
      <c r="N83" s="1">
        <v>34.120666666666665</v>
      </c>
      <c r="O83" s="1"/>
      <c r="P83" s="1">
        <v>120</v>
      </c>
      <c r="Q83" s="1">
        <v>0</v>
      </c>
    </row>
    <row r="84" spans="1:17">
      <c r="A84" s="2">
        <v>6774</v>
      </c>
      <c r="B84" s="2" t="s">
        <v>82</v>
      </c>
      <c r="C84" s="2" t="s">
        <v>4</v>
      </c>
      <c r="L84" s="1">
        <v>3.0985</v>
      </c>
      <c r="M84" s="1">
        <v>7.1297166666666669</v>
      </c>
      <c r="N84" s="1">
        <v>22.285149999999998</v>
      </c>
      <c r="O84" s="1"/>
      <c r="P84" s="1">
        <v>120</v>
      </c>
      <c r="Q84" s="1">
        <v>0</v>
      </c>
    </row>
    <row r="85" spans="1:17">
      <c r="A85" s="2">
        <v>6775</v>
      </c>
      <c r="B85" s="2" t="s">
        <v>82</v>
      </c>
      <c r="C85" s="2" t="s">
        <v>5</v>
      </c>
      <c r="L85" s="1">
        <v>1.8087000000000002</v>
      </c>
      <c r="M85" s="1">
        <v>2.8965999999999998</v>
      </c>
      <c r="N85" s="1">
        <v>10.875583333333333</v>
      </c>
      <c r="O85" s="1">
        <v>35.036149999999999</v>
      </c>
      <c r="P85" s="1">
        <v>36.220816666666664</v>
      </c>
      <c r="Q85" s="1">
        <v>1</v>
      </c>
    </row>
    <row r="86" spans="1:17">
      <c r="A86" s="2">
        <v>6852</v>
      </c>
      <c r="B86" s="2" t="s">
        <v>82</v>
      </c>
      <c r="C86" s="2" t="s">
        <v>4</v>
      </c>
      <c r="L86" s="1">
        <v>3.0667499999999999</v>
      </c>
      <c r="M86" s="1">
        <v>5.7998166666666666</v>
      </c>
      <c r="N86" s="1">
        <v>36.6843</v>
      </c>
      <c r="O86" s="1"/>
      <c r="P86" s="1">
        <v>120</v>
      </c>
      <c r="Q86" s="1">
        <v>0</v>
      </c>
    </row>
    <row r="87" spans="1:17">
      <c r="A87" s="2">
        <v>6875</v>
      </c>
      <c r="B87" s="2" t="s">
        <v>82</v>
      </c>
      <c r="C87" s="2" t="s">
        <v>5</v>
      </c>
      <c r="L87" s="1">
        <v>1.7586166666666665</v>
      </c>
      <c r="M87" s="1">
        <v>5.631266666666666</v>
      </c>
      <c r="N87" s="1">
        <v>13.827033333333333</v>
      </c>
      <c r="O87" s="1">
        <v>41.097349999999999</v>
      </c>
      <c r="P87" s="1">
        <v>44.289233333333328</v>
      </c>
      <c r="Q87" s="1">
        <v>1</v>
      </c>
    </row>
    <row r="88" spans="1:17">
      <c r="A88" s="2">
        <v>6876</v>
      </c>
      <c r="B88" s="2" t="s">
        <v>82</v>
      </c>
      <c r="C88" s="2" t="s">
        <v>4</v>
      </c>
      <c r="L88" s="1">
        <v>3.1285000000000003</v>
      </c>
      <c r="M88" s="1">
        <v>6.2786999999999997</v>
      </c>
      <c r="N88" s="1">
        <v>42.888066666666667</v>
      </c>
      <c r="O88" s="1"/>
      <c r="P88" s="1">
        <v>120</v>
      </c>
      <c r="Q88" s="1">
        <v>0</v>
      </c>
    </row>
    <row r="89" spans="1:17">
      <c r="A89" s="2">
        <v>6877</v>
      </c>
      <c r="B89" s="2" t="s">
        <v>87</v>
      </c>
      <c r="C89" s="2" t="s">
        <v>5</v>
      </c>
      <c r="L89" s="1">
        <v>1.4698666666666667</v>
      </c>
      <c r="M89" s="1">
        <v>4.0609166666666665</v>
      </c>
      <c r="N89" s="1">
        <v>17.823650000000001</v>
      </c>
      <c r="O89" s="1">
        <v>19.003216666666667</v>
      </c>
      <c r="P89" s="1">
        <v>19.522083333333335</v>
      </c>
      <c r="Q89" s="1">
        <v>1</v>
      </c>
    </row>
    <row r="90" spans="1:17">
      <c r="A90" s="2">
        <v>6879</v>
      </c>
      <c r="B90" s="2" t="s">
        <v>87</v>
      </c>
      <c r="C90" s="2" t="s">
        <v>5</v>
      </c>
      <c r="L90" s="1">
        <v>1.3163833333333335</v>
      </c>
      <c r="M90" s="1">
        <v>6.2115666666666671</v>
      </c>
      <c r="N90" s="1">
        <v>13.1906</v>
      </c>
      <c r="O90" s="1">
        <v>14.970800000000001</v>
      </c>
      <c r="P90" s="1">
        <v>25.253333333333334</v>
      </c>
      <c r="Q90" s="1">
        <v>1</v>
      </c>
    </row>
    <row r="91" spans="1:17">
      <c r="A91" s="2">
        <v>6881</v>
      </c>
      <c r="B91" s="2" t="s">
        <v>87</v>
      </c>
      <c r="C91" s="2" t="s">
        <v>4</v>
      </c>
      <c r="L91" s="1">
        <v>4.6583833333333331</v>
      </c>
      <c r="M91" s="1">
        <v>17.882749999999998</v>
      </c>
      <c r="N91" s="1">
        <v>28.554333333333332</v>
      </c>
      <c r="O91" s="1"/>
      <c r="P91" s="1">
        <v>120</v>
      </c>
      <c r="Q91" s="1">
        <v>0</v>
      </c>
    </row>
    <row r="92" spans="1:17">
      <c r="A92" s="2">
        <v>6883</v>
      </c>
      <c r="B92" s="2" t="s">
        <v>87</v>
      </c>
      <c r="C92" s="2" t="s">
        <v>4</v>
      </c>
      <c r="L92" s="1">
        <v>3.4355833333333332</v>
      </c>
      <c r="M92" s="1">
        <v>5.3143833333333337</v>
      </c>
      <c r="N92" s="1">
        <v>32.073183333333333</v>
      </c>
      <c r="O92" s="1"/>
      <c r="P92" s="1">
        <v>120</v>
      </c>
      <c r="Q92" s="1">
        <v>0</v>
      </c>
    </row>
    <row r="93" spans="1:17">
      <c r="A93" s="2">
        <v>6884</v>
      </c>
      <c r="B93" s="2" t="s">
        <v>87</v>
      </c>
      <c r="C93" s="2" t="s">
        <v>4</v>
      </c>
      <c r="L93" s="1">
        <v>3.2068999999999996</v>
      </c>
      <c r="M93" s="1">
        <v>7.7069166666666673</v>
      </c>
      <c r="N93" s="1">
        <v>24.200283333333335</v>
      </c>
      <c r="O93" s="1"/>
      <c r="P93" s="1">
        <v>120</v>
      </c>
      <c r="Q93" s="1">
        <v>0</v>
      </c>
    </row>
    <row r="94" spans="1:17">
      <c r="A94" s="2">
        <v>6885</v>
      </c>
      <c r="B94" s="2" t="s">
        <v>87</v>
      </c>
      <c r="C94" s="2" t="s">
        <v>4</v>
      </c>
      <c r="L94" s="1">
        <v>2.3408500000000001</v>
      </c>
      <c r="M94" s="1">
        <v>4.4030499999999995</v>
      </c>
      <c r="N94" s="1">
        <v>31.076649999999997</v>
      </c>
      <c r="O94" s="1"/>
      <c r="P94" s="1">
        <v>120</v>
      </c>
      <c r="Q94" s="1">
        <v>0</v>
      </c>
    </row>
    <row r="95" spans="1:17">
      <c r="A95" s="2">
        <v>6888</v>
      </c>
      <c r="B95" s="2" t="s">
        <v>82</v>
      </c>
      <c r="C95" s="2" t="s">
        <v>4</v>
      </c>
      <c r="L95" s="1">
        <v>4.761166666666667</v>
      </c>
      <c r="M95" s="1">
        <v>6.2442333333333329</v>
      </c>
      <c r="N95" s="1">
        <v>16.560649999999999</v>
      </c>
      <c r="O95" s="1">
        <v>40.771866666666668</v>
      </c>
      <c r="P95" s="1">
        <v>52.916683333333339</v>
      </c>
      <c r="Q95" s="1">
        <v>1</v>
      </c>
    </row>
    <row r="96" spans="1:17">
      <c r="A96" s="2">
        <v>6889</v>
      </c>
      <c r="B96" s="2" t="s">
        <v>82</v>
      </c>
      <c r="C96" s="2" t="s">
        <v>5</v>
      </c>
      <c r="L96" s="1">
        <v>2.3496666666666663</v>
      </c>
      <c r="M96" s="1">
        <v>4.0768499999999994</v>
      </c>
      <c r="N96" s="1">
        <v>19.680066666666669</v>
      </c>
      <c r="O96" s="1">
        <v>27.753666666666668</v>
      </c>
      <c r="P96" s="1">
        <v>32.095866666666666</v>
      </c>
      <c r="Q96" s="1">
        <v>1</v>
      </c>
    </row>
    <row r="97" spans="1:17">
      <c r="A97" s="2">
        <v>6890</v>
      </c>
      <c r="B97" s="2" t="s">
        <v>82</v>
      </c>
      <c r="C97" s="2" t="s">
        <v>4</v>
      </c>
      <c r="L97" s="1">
        <v>2.7662333333333331</v>
      </c>
      <c r="M97" s="1">
        <v>11.28515</v>
      </c>
      <c r="N97" s="1">
        <v>24.7042</v>
      </c>
      <c r="O97" s="1"/>
      <c r="P97" s="1">
        <v>120</v>
      </c>
      <c r="Q97" s="1">
        <v>0</v>
      </c>
    </row>
    <row r="98" spans="1:17">
      <c r="A98" s="2">
        <v>6891</v>
      </c>
      <c r="B98" s="2" t="s">
        <v>82</v>
      </c>
      <c r="C98" s="2" t="s">
        <v>4</v>
      </c>
      <c r="L98" s="1">
        <v>2.7794666666666665</v>
      </c>
      <c r="M98" s="1">
        <v>5.89595</v>
      </c>
      <c r="N98" s="1">
        <v>20.579116666666668</v>
      </c>
      <c r="O98" s="1"/>
      <c r="P98" s="1">
        <v>120</v>
      </c>
      <c r="Q98" s="1">
        <v>0</v>
      </c>
    </row>
    <row r="99" spans="1:17">
      <c r="A99" s="2">
        <v>6892</v>
      </c>
      <c r="B99" s="2" t="s">
        <v>82</v>
      </c>
      <c r="C99" s="2" t="s">
        <v>5</v>
      </c>
      <c r="L99" s="1">
        <v>2.4449833333333335</v>
      </c>
      <c r="M99" s="1">
        <v>7.0796166666666664</v>
      </c>
      <c r="N99" s="1">
        <v>15.985066666666667</v>
      </c>
      <c r="O99" s="1">
        <v>20.471150000000002</v>
      </c>
      <c r="P99" s="1">
        <v>21.624383333333334</v>
      </c>
      <c r="Q99" s="1">
        <v>1</v>
      </c>
    </row>
    <row r="100" spans="1:17">
      <c r="A100" s="2">
        <v>6893</v>
      </c>
      <c r="B100" s="2" t="s">
        <v>82</v>
      </c>
      <c r="C100" s="2" t="s">
        <v>5</v>
      </c>
      <c r="L100" s="1">
        <v>0.22533333333333333</v>
      </c>
      <c r="M100" s="1">
        <v>6.8183333333333334</v>
      </c>
      <c r="N100" s="1">
        <v>8.9030666666666658</v>
      </c>
      <c r="O100" s="1">
        <v>10.5121</v>
      </c>
      <c r="P100" s="1">
        <v>12.358133333333335</v>
      </c>
      <c r="Q100" s="1">
        <v>1</v>
      </c>
    </row>
  </sheetData>
  <mergeCells count="3">
    <mergeCell ref="E1:F1"/>
    <mergeCell ref="H1:J1"/>
    <mergeCell ref="L1:Q1"/>
  </mergeCells>
  <conditionalFormatting sqref="A42">
    <cfRule type="duplicateValues" dxfId="1" priority="2"/>
  </conditionalFormatting>
  <conditionalFormatting sqref="A43:A61">
    <cfRule type="duplicateValues" dxfId="0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I22" sqref="I22"/>
    </sheetView>
  </sheetViews>
  <sheetFormatPr defaultColWidth="9.125" defaultRowHeight="17.25"/>
  <cols>
    <col min="1" max="3" width="9.125" style="39"/>
    <col min="4" max="4" width="4.375" style="39" customWidth="1"/>
    <col min="5" max="5" width="9.125" style="39"/>
    <col min="6" max="6" width="14.875" style="39" customWidth="1"/>
    <col min="7" max="7" width="14.625" style="39" customWidth="1"/>
    <col min="8" max="16384" width="9.125" style="39"/>
  </cols>
  <sheetData>
    <row r="1" spans="1:8" s="57" customFormat="1" ht="15.75" thickBot="1">
      <c r="A1" s="57" t="s">
        <v>1</v>
      </c>
      <c r="B1" s="57" t="s">
        <v>2</v>
      </c>
      <c r="C1" s="57" t="s">
        <v>3</v>
      </c>
      <c r="E1" s="57" t="s">
        <v>238</v>
      </c>
      <c r="F1" s="57" t="s">
        <v>241</v>
      </c>
      <c r="G1" s="57" t="s">
        <v>239</v>
      </c>
      <c r="H1" s="57" t="s">
        <v>240</v>
      </c>
    </row>
    <row r="2" spans="1:8">
      <c r="A2" s="39">
        <v>3382</v>
      </c>
      <c r="B2" s="58" t="s">
        <v>7</v>
      </c>
      <c r="C2" s="58" t="s">
        <v>94</v>
      </c>
      <c r="D2" s="58"/>
      <c r="E2" s="60">
        <v>16.940000000000001</v>
      </c>
      <c r="F2" s="60">
        <v>167.23611111111111</v>
      </c>
      <c r="G2" s="40">
        <v>0</v>
      </c>
      <c r="H2" s="60">
        <v>0</v>
      </c>
    </row>
    <row r="3" spans="1:8">
      <c r="A3" s="39">
        <v>3383</v>
      </c>
      <c r="B3" s="58" t="s">
        <v>7</v>
      </c>
      <c r="C3" s="58" t="s">
        <v>5</v>
      </c>
      <c r="E3" s="60">
        <v>9.18</v>
      </c>
      <c r="F3" s="60">
        <v>96.73888888888888</v>
      </c>
      <c r="G3" s="40">
        <v>142</v>
      </c>
      <c r="H3" s="60">
        <v>1.4678688336300467</v>
      </c>
    </row>
    <row r="4" spans="1:8">
      <c r="A4" s="39">
        <v>3387</v>
      </c>
      <c r="B4" s="58" t="s">
        <v>7</v>
      </c>
      <c r="C4" s="58" t="s">
        <v>94</v>
      </c>
      <c r="E4" s="60">
        <v>36.07</v>
      </c>
      <c r="F4" s="60">
        <v>96.480555555555554</v>
      </c>
      <c r="G4" s="40">
        <v>3</v>
      </c>
      <c r="H4" s="60">
        <v>3.1094348314283246E-2</v>
      </c>
    </row>
    <row r="5" spans="1:8">
      <c r="A5" s="39">
        <v>3405</v>
      </c>
      <c r="B5" s="58" t="s">
        <v>6</v>
      </c>
      <c r="C5" s="58" t="s">
        <v>5</v>
      </c>
      <c r="E5" s="60">
        <v>19.45</v>
      </c>
      <c r="F5" s="60">
        <v>72.766666666666666</v>
      </c>
      <c r="G5" s="40">
        <v>13</v>
      </c>
      <c r="H5" s="60">
        <v>0.17865322950068713</v>
      </c>
    </row>
    <row r="6" spans="1:8">
      <c r="A6" s="39">
        <v>3408</v>
      </c>
      <c r="B6" s="58" t="s">
        <v>6</v>
      </c>
      <c r="C6" s="58" t="s">
        <v>5</v>
      </c>
      <c r="E6" s="60">
        <v>48.69</v>
      </c>
      <c r="F6" s="60">
        <v>73.038888888888877</v>
      </c>
      <c r="G6" s="40">
        <v>2</v>
      </c>
      <c r="H6" s="60">
        <v>2.7382672853122389E-2</v>
      </c>
    </row>
    <row r="7" spans="1:8">
      <c r="A7" s="39">
        <v>3409</v>
      </c>
      <c r="B7" s="58" t="s">
        <v>6</v>
      </c>
      <c r="C7" s="58" t="s">
        <v>5</v>
      </c>
      <c r="E7" s="60">
        <v>50.62</v>
      </c>
      <c r="F7" s="60">
        <v>75.536111111111111</v>
      </c>
      <c r="G7" s="40">
        <v>11</v>
      </c>
      <c r="H7" s="60">
        <v>0.14562571249954032</v>
      </c>
    </row>
    <row r="8" spans="1:8">
      <c r="A8" s="39">
        <v>3410</v>
      </c>
      <c r="B8" s="58" t="s">
        <v>6</v>
      </c>
      <c r="C8" s="58" t="s">
        <v>94</v>
      </c>
      <c r="E8" s="60">
        <v>22.72</v>
      </c>
      <c r="F8" s="60">
        <v>75.650000000000006</v>
      </c>
      <c r="G8" s="40">
        <v>1</v>
      </c>
      <c r="H8" s="60">
        <v>1.3218770654329146E-2</v>
      </c>
    </row>
    <row r="9" spans="1:8">
      <c r="A9" s="39">
        <v>3411</v>
      </c>
      <c r="B9" s="58" t="s">
        <v>7</v>
      </c>
      <c r="C9" s="58" t="s">
        <v>5</v>
      </c>
      <c r="E9" s="60">
        <v>18.649999999999999</v>
      </c>
      <c r="F9" s="60">
        <v>72.897222222222211</v>
      </c>
      <c r="G9" s="40">
        <v>18</v>
      </c>
      <c r="H9" s="60">
        <v>0.24692298898753956</v>
      </c>
    </row>
    <row r="10" spans="1:8">
      <c r="A10" s="39">
        <v>3413</v>
      </c>
      <c r="B10" s="58" t="s">
        <v>7</v>
      </c>
      <c r="C10" s="58" t="s">
        <v>5</v>
      </c>
      <c r="E10" s="60">
        <v>24.53</v>
      </c>
      <c r="F10" s="60">
        <v>73.091666666666669</v>
      </c>
      <c r="G10" s="40">
        <v>21</v>
      </c>
      <c r="H10" s="60">
        <v>0.28731045490822027</v>
      </c>
    </row>
    <row r="11" spans="1:8">
      <c r="A11" s="39">
        <v>3447</v>
      </c>
      <c r="B11" s="58" t="s">
        <v>6</v>
      </c>
      <c r="C11" s="58" t="s">
        <v>94</v>
      </c>
      <c r="E11" s="60">
        <v>24.7</v>
      </c>
      <c r="F11" s="60">
        <v>75.625</v>
      </c>
      <c r="G11" s="40">
        <v>0</v>
      </c>
      <c r="H11" s="60">
        <v>0</v>
      </c>
    </row>
    <row r="12" spans="1:8">
      <c r="A12" s="39">
        <v>3448</v>
      </c>
      <c r="B12" s="58" t="s">
        <v>7</v>
      </c>
      <c r="C12" s="58" t="s">
        <v>5</v>
      </c>
      <c r="E12" s="60">
        <v>51.41</v>
      </c>
      <c r="F12" s="60">
        <v>96.536111111111111</v>
      </c>
      <c r="G12" s="40">
        <v>3</v>
      </c>
      <c r="H12" s="60">
        <v>3.1076453831323913E-2</v>
      </c>
    </row>
    <row r="13" spans="1:8">
      <c r="A13" s="39">
        <v>3449</v>
      </c>
      <c r="B13" s="58" t="s">
        <v>7</v>
      </c>
      <c r="C13" s="58" t="s">
        <v>5</v>
      </c>
      <c r="E13" s="60">
        <v>18.440000000000001</v>
      </c>
      <c r="F13" s="60">
        <v>239.56666666666666</v>
      </c>
      <c r="G13" s="40">
        <v>411</v>
      </c>
      <c r="H13" s="60">
        <v>1.7155976067900376</v>
      </c>
    </row>
    <row r="14" spans="1:8">
      <c r="A14" s="39">
        <v>3450</v>
      </c>
      <c r="B14" s="58" t="s">
        <v>7</v>
      </c>
      <c r="C14" s="58" t="s">
        <v>5</v>
      </c>
      <c r="E14" s="60">
        <v>24.45</v>
      </c>
      <c r="F14" s="60">
        <v>96.608333333333334</v>
      </c>
      <c r="G14" s="40">
        <v>25</v>
      </c>
      <c r="H14" s="60">
        <v>0.25877684809799018</v>
      </c>
    </row>
    <row r="15" spans="1:8">
      <c r="A15" s="39">
        <v>3452</v>
      </c>
      <c r="B15" s="58" t="s">
        <v>7</v>
      </c>
      <c r="C15" s="58" t="s">
        <v>94</v>
      </c>
      <c r="E15" s="60">
        <v>27.89</v>
      </c>
      <c r="F15" s="60">
        <v>82.888888888888886</v>
      </c>
      <c r="G15" s="40">
        <v>0</v>
      </c>
      <c r="H15" s="60">
        <v>0</v>
      </c>
    </row>
    <row r="16" spans="1:8">
      <c r="A16" s="39">
        <v>6671</v>
      </c>
      <c r="B16" s="38" t="s">
        <v>82</v>
      </c>
      <c r="C16" s="59" t="s">
        <v>5</v>
      </c>
      <c r="E16" s="60">
        <v>24.63</v>
      </c>
      <c r="F16" s="60">
        <v>95.87222222222222</v>
      </c>
      <c r="G16" s="40">
        <v>1</v>
      </c>
      <c r="H16" s="60">
        <v>1.0430549921770876E-2</v>
      </c>
    </row>
    <row r="17" spans="1:8">
      <c r="A17" s="39">
        <v>6768</v>
      </c>
      <c r="B17" s="39" t="s">
        <v>87</v>
      </c>
      <c r="C17" s="39" t="s">
        <v>5</v>
      </c>
      <c r="E17" s="60">
        <v>16.28</v>
      </c>
      <c r="F17" s="60">
        <v>96.013888888888886</v>
      </c>
      <c r="G17" s="40">
        <v>54</v>
      </c>
      <c r="H17" s="60">
        <v>0.56241863156372052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1"/>
  <sheetViews>
    <sheetView topLeftCell="H1" workbookViewId="0">
      <selection activeCell="Y1" sqref="Y1:Y1048576"/>
    </sheetView>
  </sheetViews>
  <sheetFormatPr defaultColWidth="9.125" defaultRowHeight="16.5"/>
  <cols>
    <col min="1" max="1" width="9.125" style="11"/>
    <col min="2" max="2" width="17" style="11" customWidth="1"/>
    <col min="3" max="3" width="11" style="11" customWidth="1"/>
    <col min="4" max="4" width="3.75" style="11" customWidth="1"/>
    <col min="5" max="5" width="10.25" style="11" customWidth="1"/>
    <col min="6" max="6" width="9.75" style="11" customWidth="1"/>
    <col min="7" max="10" width="11.625" style="11" bestFit="1" customWidth="1"/>
    <col min="11" max="11" width="2" style="11" customWidth="1"/>
    <col min="12" max="12" width="11.625" style="11" bestFit="1" customWidth="1"/>
    <col min="13" max="14" width="12.625" style="11" bestFit="1" customWidth="1"/>
    <col min="15" max="15" width="11.625" style="11" bestFit="1" customWidth="1"/>
    <col min="16" max="16" width="12.625" style="11" bestFit="1" customWidth="1"/>
    <col min="17" max="17" width="11.625" style="11" bestFit="1" customWidth="1"/>
    <col min="18" max="18" width="2.25" style="11" customWidth="1"/>
    <col min="19" max="24" width="11.625" style="11" bestFit="1" customWidth="1"/>
    <col min="25" max="25" width="2" style="11" customWidth="1"/>
    <col min="26" max="31" width="11.625" style="11" bestFit="1" customWidth="1"/>
    <col min="32" max="16384" width="9.125" style="11"/>
  </cols>
  <sheetData>
    <row r="1" spans="1:31" s="10" customFormat="1">
      <c r="B1" s="104" t="s">
        <v>266</v>
      </c>
      <c r="C1" s="104"/>
      <c r="E1" s="104" t="s">
        <v>262</v>
      </c>
      <c r="F1" s="104"/>
      <c r="G1" s="104"/>
      <c r="H1" s="104"/>
      <c r="I1" s="104"/>
      <c r="J1" s="104"/>
      <c r="L1" s="104" t="s">
        <v>263</v>
      </c>
      <c r="M1" s="104"/>
      <c r="N1" s="104"/>
      <c r="O1" s="104"/>
      <c r="P1" s="104"/>
      <c r="Q1" s="104"/>
      <c r="S1" s="104" t="s">
        <v>264</v>
      </c>
      <c r="T1" s="104"/>
      <c r="U1" s="104"/>
      <c r="V1" s="104"/>
      <c r="W1" s="104"/>
      <c r="X1" s="104"/>
      <c r="Z1" s="104" t="s">
        <v>265</v>
      </c>
      <c r="AA1" s="104"/>
      <c r="AB1" s="104"/>
      <c r="AC1" s="104"/>
      <c r="AD1" s="104"/>
      <c r="AE1" s="104"/>
    </row>
    <row r="2" spans="1:31" s="26" customFormat="1" ht="15" thickBot="1">
      <c r="B2" s="26" t="s">
        <v>267</v>
      </c>
      <c r="C2" s="26" t="s">
        <v>250</v>
      </c>
      <c r="E2" s="26" t="s">
        <v>261</v>
      </c>
      <c r="F2" s="26" t="s">
        <v>251</v>
      </c>
      <c r="G2" s="26" t="s">
        <v>254</v>
      </c>
      <c r="H2" s="26" t="s">
        <v>255</v>
      </c>
      <c r="I2" s="26" t="s">
        <v>252</v>
      </c>
      <c r="J2" s="26" t="s">
        <v>253</v>
      </c>
      <c r="L2" s="26" t="s">
        <v>261</v>
      </c>
      <c r="M2" s="26" t="s">
        <v>251</v>
      </c>
      <c r="N2" s="26" t="s">
        <v>254</v>
      </c>
      <c r="O2" s="26" t="s">
        <v>255</v>
      </c>
      <c r="P2" s="26" t="s">
        <v>252</v>
      </c>
      <c r="Q2" s="26" t="s">
        <v>253</v>
      </c>
      <c r="S2" s="26" t="s">
        <v>261</v>
      </c>
      <c r="T2" s="26" t="s">
        <v>256</v>
      </c>
      <c r="U2" s="26" t="s">
        <v>258</v>
      </c>
      <c r="V2" s="26" t="s">
        <v>257</v>
      </c>
      <c r="W2" s="26" t="s">
        <v>259</v>
      </c>
      <c r="X2" s="26" t="s">
        <v>260</v>
      </c>
      <c r="Z2" s="26" t="s">
        <v>261</v>
      </c>
      <c r="AA2" s="26" t="s">
        <v>256</v>
      </c>
      <c r="AB2" s="26" t="s">
        <v>258</v>
      </c>
      <c r="AC2" s="26" t="s">
        <v>257</v>
      </c>
      <c r="AD2" s="26" t="s">
        <v>259</v>
      </c>
      <c r="AE2" s="26" t="s">
        <v>260</v>
      </c>
    </row>
    <row r="3" spans="1:31">
      <c r="A3" s="11" t="s">
        <v>251</v>
      </c>
      <c r="B3" s="61">
        <v>269.35518009999998</v>
      </c>
      <c r="C3" s="61">
        <v>493.13208250000002</v>
      </c>
      <c r="D3" s="61"/>
      <c r="E3" s="61">
        <v>0</v>
      </c>
      <c r="F3" s="61">
        <v>1.6402000000000001</v>
      </c>
      <c r="G3" s="61">
        <v>2.2765599999999999</v>
      </c>
      <c r="H3" s="61">
        <v>2.7795299999999998</v>
      </c>
      <c r="I3" s="61">
        <v>3.0337100000000001</v>
      </c>
      <c r="J3" s="61">
        <v>3.5512100000000002</v>
      </c>
      <c r="K3" s="61"/>
      <c r="L3" s="61">
        <v>0</v>
      </c>
      <c r="M3" s="61">
        <v>11.8066</v>
      </c>
      <c r="N3" s="61">
        <v>10.5749</v>
      </c>
      <c r="O3" s="61">
        <v>6.5175700000000001</v>
      </c>
      <c r="P3" s="61">
        <v>12.8447</v>
      </c>
      <c r="Q3" s="61">
        <v>3.0409899999999999</v>
      </c>
      <c r="R3" s="61"/>
      <c r="S3" s="61">
        <v>0</v>
      </c>
      <c r="T3" s="61">
        <v>5.3850499999999997</v>
      </c>
      <c r="U3" s="61">
        <v>1.7824800000000001</v>
      </c>
      <c r="V3" s="61">
        <v>1.72506</v>
      </c>
      <c r="W3" s="61">
        <v>2.03904</v>
      </c>
      <c r="X3" s="61">
        <v>1.07541</v>
      </c>
      <c r="Y3" s="61"/>
      <c r="Z3" s="61">
        <v>0</v>
      </c>
      <c r="AA3" s="61">
        <v>10.349600000000001</v>
      </c>
      <c r="AB3" s="61">
        <v>4.5845599999999997</v>
      </c>
      <c r="AC3" s="61">
        <v>6.7114500000000001</v>
      </c>
      <c r="AD3" s="61">
        <v>7.0133099999999997</v>
      </c>
      <c r="AE3" s="61">
        <v>3.9589599999999998</v>
      </c>
    </row>
    <row r="4" spans="1:31">
      <c r="A4" s="11" t="s">
        <v>254</v>
      </c>
      <c r="B4" s="61">
        <v>294.47516339999999</v>
      </c>
      <c r="C4" s="61">
        <v>1123.7760049999999</v>
      </c>
      <c r="D4" s="61"/>
      <c r="E4" s="61">
        <v>1.5625</v>
      </c>
      <c r="F4" s="61">
        <v>8.8469700000000007</v>
      </c>
      <c r="G4" s="61">
        <v>12.3652</v>
      </c>
      <c r="H4" s="61">
        <v>14.028499999999999</v>
      </c>
      <c r="I4" s="61">
        <v>16.646000000000001</v>
      </c>
      <c r="J4" s="61">
        <v>17.435700000000001</v>
      </c>
      <c r="K4" s="61"/>
      <c r="L4" s="61">
        <v>1.5625</v>
      </c>
      <c r="M4" s="61">
        <v>64.311899999999994</v>
      </c>
      <c r="N4" s="61">
        <v>60.127200000000002</v>
      </c>
      <c r="O4" s="61">
        <v>38.133400000000002</v>
      </c>
      <c r="P4" s="61">
        <v>68.198400000000007</v>
      </c>
      <c r="Q4" s="61">
        <v>16.199100000000001</v>
      </c>
      <c r="R4" s="61"/>
      <c r="S4" s="61">
        <v>1.5625</v>
      </c>
      <c r="T4" s="61">
        <v>26.555099999999999</v>
      </c>
      <c r="U4" s="61">
        <v>9.3857599999999994</v>
      </c>
      <c r="V4" s="61">
        <v>9.2496799999999997</v>
      </c>
      <c r="W4" s="61">
        <v>10.469799999999999</v>
      </c>
      <c r="X4" s="61">
        <v>5.4874099999999997</v>
      </c>
      <c r="Y4" s="61"/>
      <c r="Z4" s="61">
        <v>1.5625</v>
      </c>
      <c r="AA4" s="61">
        <v>55.469099999999997</v>
      </c>
      <c r="AB4" s="61">
        <v>22.972899999999999</v>
      </c>
      <c r="AC4" s="61">
        <v>35.671999999999997</v>
      </c>
      <c r="AD4" s="61">
        <v>36.9681</v>
      </c>
      <c r="AE4" s="61">
        <v>21.397300000000001</v>
      </c>
    </row>
    <row r="5" spans="1:31">
      <c r="A5" s="11" t="s">
        <v>255</v>
      </c>
      <c r="B5" s="61">
        <v>282.24375320000001</v>
      </c>
      <c r="C5" s="61">
        <v>695.49327830000004</v>
      </c>
      <c r="D5" s="61"/>
      <c r="E5" s="61">
        <v>3.125</v>
      </c>
      <c r="F5" s="61">
        <v>20.311499999999999</v>
      </c>
      <c r="G5" s="61">
        <v>21.6617</v>
      </c>
      <c r="H5" s="61">
        <v>20.359400000000001</v>
      </c>
      <c r="I5" s="61">
        <v>29.842600000000001</v>
      </c>
      <c r="J5" s="61">
        <v>29.4419</v>
      </c>
      <c r="K5" s="61"/>
      <c r="L5" s="61">
        <v>3.125</v>
      </c>
      <c r="M5" s="61">
        <v>121.971</v>
      </c>
      <c r="N5" s="61">
        <v>101.583</v>
      </c>
      <c r="O5" s="61">
        <v>77.142099999999999</v>
      </c>
      <c r="P5" s="61">
        <v>111.477</v>
      </c>
      <c r="Q5" s="61">
        <v>37.829700000000003</v>
      </c>
      <c r="R5" s="61"/>
      <c r="S5" s="61">
        <v>3.125</v>
      </c>
      <c r="T5" s="61">
        <v>23.527699999999999</v>
      </c>
      <c r="U5" s="61">
        <v>14.692500000000001</v>
      </c>
      <c r="V5" s="61">
        <v>13.232200000000001</v>
      </c>
      <c r="W5" s="61">
        <v>16.626999999999999</v>
      </c>
      <c r="X5" s="61">
        <v>8.6040600000000005</v>
      </c>
      <c r="Y5" s="61"/>
      <c r="Z5" s="61">
        <v>3.125</v>
      </c>
      <c r="AA5" s="61">
        <v>75.344899999999996</v>
      </c>
      <c r="AB5" s="61">
        <v>31.355</v>
      </c>
      <c r="AC5" s="61">
        <v>42.963900000000002</v>
      </c>
      <c r="AD5" s="61">
        <v>47.11</v>
      </c>
      <c r="AE5" s="61">
        <v>34.973199999999999</v>
      </c>
    </row>
    <row r="6" spans="1:31">
      <c r="A6" s="11" t="s">
        <v>252</v>
      </c>
      <c r="B6" s="61">
        <v>367.0884001</v>
      </c>
      <c r="C6" s="61">
        <v>873.59764680000001</v>
      </c>
      <c r="D6" s="61"/>
      <c r="E6" s="61">
        <v>4.6875</v>
      </c>
      <c r="F6" s="61">
        <v>24.4831</v>
      </c>
      <c r="G6" s="61">
        <v>21.923999999999999</v>
      </c>
      <c r="H6" s="61">
        <v>23.0595</v>
      </c>
      <c r="I6" s="61">
        <v>31.500499999999999</v>
      </c>
      <c r="J6" s="61">
        <v>39.531500000000001</v>
      </c>
      <c r="K6" s="61"/>
      <c r="L6" s="61">
        <v>4.6875</v>
      </c>
      <c r="M6" s="61">
        <v>124.50700000000001</v>
      </c>
      <c r="N6" s="61">
        <v>81.550899999999999</v>
      </c>
      <c r="O6" s="61">
        <v>78.980800000000002</v>
      </c>
      <c r="P6" s="61">
        <v>106.033</v>
      </c>
      <c r="Q6" s="61">
        <v>47.43</v>
      </c>
      <c r="R6" s="61"/>
      <c r="S6" s="61">
        <v>4.6875</v>
      </c>
      <c r="T6" s="61">
        <v>18.737200000000001</v>
      </c>
      <c r="U6" s="61">
        <v>15.086499999999999</v>
      </c>
      <c r="V6" s="61">
        <v>11.6752</v>
      </c>
      <c r="W6" s="61">
        <v>18.3597</v>
      </c>
      <c r="X6" s="61">
        <v>9.5643799999999999</v>
      </c>
      <c r="Y6" s="61"/>
      <c r="Z6" s="61">
        <v>4.6875</v>
      </c>
      <c r="AA6" s="61">
        <v>60.762599999999999</v>
      </c>
      <c r="AB6" s="61">
        <v>30.042300000000001</v>
      </c>
      <c r="AC6" s="61">
        <v>29.377099999999999</v>
      </c>
      <c r="AD6" s="61">
        <v>36.005699999999997</v>
      </c>
      <c r="AE6" s="61">
        <v>33.235700000000001</v>
      </c>
    </row>
    <row r="7" spans="1:31">
      <c r="A7" s="11" t="s">
        <v>253</v>
      </c>
      <c r="B7" s="61">
        <v>524.11058519999995</v>
      </c>
      <c r="C7" s="61">
        <v>895.15830329999994</v>
      </c>
      <c r="D7" s="61"/>
      <c r="E7" s="61">
        <v>6.25</v>
      </c>
      <c r="F7" s="61">
        <v>19.394600000000001</v>
      </c>
      <c r="G7" s="61">
        <v>16.358499999999999</v>
      </c>
      <c r="H7" s="61">
        <v>27.0029</v>
      </c>
      <c r="I7" s="61">
        <v>30.7194</v>
      </c>
      <c r="J7" s="61">
        <v>50.050400000000003</v>
      </c>
      <c r="K7" s="61"/>
      <c r="L7" s="61">
        <v>6.25</v>
      </c>
      <c r="M7" s="61">
        <v>100.926</v>
      </c>
      <c r="N7" s="61">
        <v>55.753599999999999</v>
      </c>
      <c r="O7" s="61">
        <v>80.001999999999995</v>
      </c>
      <c r="P7" s="61">
        <v>74.522599999999997</v>
      </c>
      <c r="Q7" s="61">
        <v>43.217100000000002</v>
      </c>
      <c r="R7" s="61"/>
      <c r="S7" s="61">
        <v>6.25</v>
      </c>
      <c r="T7" s="61">
        <v>16.887799999999999</v>
      </c>
      <c r="U7" s="61">
        <v>12.594200000000001</v>
      </c>
      <c r="V7" s="61">
        <v>9.86632</v>
      </c>
      <c r="W7" s="61">
        <v>16.693999999999999</v>
      </c>
      <c r="X7" s="61">
        <v>10.302899999999999</v>
      </c>
      <c r="Y7" s="61"/>
      <c r="Z7" s="61">
        <v>6.25</v>
      </c>
      <c r="AA7" s="61">
        <v>41.9925</v>
      </c>
      <c r="AB7" s="61">
        <v>26.785</v>
      </c>
      <c r="AC7" s="61">
        <v>21.353999999999999</v>
      </c>
      <c r="AD7" s="61">
        <v>26.734500000000001</v>
      </c>
      <c r="AE7" s="61">
        <v>24.1386</v>
      </c>
    </row>
    <row r="8" spans="1:31">
      <c r="B8" s="61"/>
      <c r="C8" s="61"/>
      <c r="D8" s="61"/>
      <c r="E8" s="61">
        <v>7.8125</v>
      </c>
      <c r="F8" s="61">
        <v>14.9846</v>
      </c>
      <c r="G8" s="61">
        <v>13.5747</v>
      </c>
      <c r="H8" s="61">
        <v>26.068999999999999</v>
      </c>
      <c r="I8" s="61">
        <v>25.339500000000001</v>
      </c>
      <c r="J8" s="61">
        <v>60.696199999999997</v>
      </c>
      <c r="K8" s="61"/>
      <c r="L8" s="61">
        <v>7.8125</v>
      </c>
      <c r="M8" s="61">
        <v>71.8399</v>
      </c>
      <c r="N8" s="61">
        <v>38.368000000000002</v>
      </c>
      <c r="O8" s="61">
        <v>68.7911</v>
      </c>
      <c r="P8" s="61">
        <v>49.3626</v>
      </c>
      <c r="Q8" s="61">
        <v>35.430700000000002</v>
      </c>
      <c r="R8" s="61"/>
      <c r="S8" s="61">
        <v>7.8125</v>
      </c>
      <c r="T8" s="61">
        <v>13.658300000000001</v>
      </c>
      <c r="U8" s="61">
        <v>9.7930399999999995</v>
      </c>
      <c r="V8" s="61">
        <v>6.6383000000000001</v>
      </c>
      <c r="W8" s="61">
        <v>13.0748</v>
      </c>
      <c r="X8" s="61">
        <v>10.253399999999999</v>
      </c>
      <c r="Y8" s="61"/>
      <c r="Z8" s="61">
        <v>7.8125</v>
      </c>
      <c r="AA8" s="61">
        <v>30.048999999999999</v>
      </c>
      <c r="AB8" s="61">
        <v>22.675000000000001</v>
      </c>
      <c r="AC8" s="61">
        <v>17.668099999999999</v>
      </c>
      <c r="AD8" s="61">
        <v>20.300599999999999</v>
      </c>
      <c r="AE8" s="61">
        <v>17.308199999999999</v>
      </c>
    </row>
    <row r="9" spans="1:31">
      <c r="A9" s="11" t="s">
        <v>256</v>
      </c>
      <c r="B9" s="61">
        <v>190.01488409999999</v>
      </c>
      <c r="C9" s="61">
        <v>582.10761100000002</v>
      </c>
      <c r="D9" s="61"/>
      <c r="E9" s="61">
        <v>9.375</v>
      </c>
      <c r="F9" s="61">
        <v>14.582000000000001</v>
      </c>
      <c r="G9" s="61">
        <v>12.3809</v>
      </c>
      <c r="H9" s="61">
        <v>15.7021</v>
      </c>
      <c r="I9" s="61">
        <v>17.3428</v>
      </c>
      <c r="J9" s="61">
        <v>42.325400000000002</v>
      </c>
      <c r="K9" s="61"/>
      <c r="L9" s="61">
        <v>9.375</v>
      </c>
      <c r="M9" s="61">
        <v>49.294400000000003</v>
      </c>
      <c r="N9" s="61">
        <v>23.005199999999999</v>
      </c>
      <c r="O9" s="61">
        <v>47.675899999999999</v>
      </c>
      <c r="P9" s="61">
        <v>31.330500000000001</v>
      </c>
      <c r="Q9" s="61">
        <v>30.011199999999999</v>
      </c>
      <c r="R9" s="61"/>
      <c r="S9" s="61">
        <v>9.375</v>
      </c>
      <c r="T9" s="61">
        <v>11.0671</v>
      </c>
      <c r="U9" s="61">
        <v>9.02407</v>
      </c>
      <c r="V9" s="61">
        <v>4.7776800000000001</v>
      </c>
      <c r="W9" s="61">
        <v>9.3353099999999998</v>
      </c>
      <c r="X9" s="61">
        <v>6.9405900000000003</v>
      </c>
      <c r="Y9" s="61"/>
      <c r="Z9" s="61">
        <v>9.375</v>
      </c>
      <c r="AA9" s="61">
        <v>20.944600000000001</v>
      </c>
      <c r="AB9" s="61">
        <v>16.163499999999999</v>
      </c>
      <c r="AC9" s="61">
        <v>11.6214</v>
      </c>
      <c r="AD9" s="61">
        <v>14.6943</v>
      </c>
      <c r="AE9" s="61">
        <v>12.1188</v>
      </c>
    </row>
    <row r="10" spans="1:31">
      <c r="A10" s="11" t="s">
        <v>258</v>
      </c>
      <c r="B10" s="61">
        <v>124.40019049999999</v>
      </c>
      <c r="C10" s="61">
        <v>328.3726666</v>
      </c>
      <c r="D10" s="61"/>
      <c r="E10" s="61">
        <v>10.9375</v>
      </c>
      <c r="F10" s="61">
        <v>12.199400000000001</v>
      </c>
      <c r="G10" s="61">
        <v>11.0642</v>
      </c>
      <c r="H10" s="61">
        <v>8.4972200000000004</v>
      </c>
      <c r="I10" s="61">
        <v>10.9122</v>
      </c>
      <c r="J10" s="61">
        <v>18.726199999999999</v>
      </c>
      <c r="K10" s="61"/>
      <c r="L10" s="61">
        <v>10.9375</v>
      </c>
      <c r="M10" s="61">
        <v>35.892400000000002</v>
      </c>
      <c r="N10" s="61">
        <v>15.6225</v>
      </c>
      <c r="O10" s="61">
        <v>32.840200000000003</v>
      </c>
      <c r="P10" s="61">
        <v>21.741499999999998</v>
      </c>
      <c r="Q10" s="61">
        <v>22.247499999999999</v>
      </c>
      <c r="R10" s="61"/>
      <c r="S10" s="61">
        <v>10.9375</v>
      </c>
      <c r="T10" s="61">
        <v>8.1387900000000002</v>
      </c>
      <c r="U10" s="61">
        <v>6.7493499999999997</v>
      </c>
      <c r="V10" s="61">
        <v>3.8173599999999999</v>
      </c>
      <c r="W10" s="61">
        <v>6.8996399999999998</v>
      </c>
      <c r="X10" s="61">
        <v>4.9177400000000002</v>
      </c>
      <c r="Y10" s="61"/>
      <c r="Z10" s="61">
        <v>10.9375</v>
      </c>
      <c r="AA10" s="61">
        <v>14.702500000000001</v>
      </c>
      <c r="AB10" s="61">
        <v>10.410299999999999</v>
      </c>
      <c r="AC10" s="61">
        <v>6.8951099999999999</v>
      </c>
      <c r="AD10" s="61">
        <v>11.0944</v>
      </c>
      <c r="AE10" s="61">
        <v>8.7434899999999995</v>
      </c>
    </row>
    <row r="11" spans="1:31">
      <c r="A11" s="11" t="s">
        <v>257</v>
      </c>
      <c r="B11" s="61">
        <v>210.56184780000001</v>
      </c>
      <c r="C11" s="61">
        <v>311.46517160000002</v>
      </c>
      <c r="D11" s="61"/>
      <c r="E11" s="62">
        <v>12.5</v>
      </c>
      <c r="F11" s="62">
        <v>10.102499999999999</v>
      </c>
      <c r="G11" s="61">
        <v>9.9973100000000006</v>
      </c>
      <c r="H11" s="61">
        <v>5.9417200000000001</v>
      </c>
      <c r="I11" s="61">
        <v>9.1027799999999992</v>
      </c>
      <c r="J11" s="61">
        <v>11.670299999999999</v>
      </c>
      <c r="K11" s="61"/>
      <c r="L11" s="61">
        <v>12.5</v>
      </c>
      <c r="M11" s="61">
        <v>26.7133</v>
      </c>
      <c r="N11" s="61">
        <v>11.3095</v>
      </c>
      <c r="O11" s="61">
        <v>24.4773</v>
      </c>
      <c r="P11" s="61">
        <v>16.250499999999999</v>
      </c>
      <c r="Q11" s="61">
        <v>16.852399999999999</v>
      </c>
      <c r="R11" s="61"/>
      <c r="S11" s="61">
        <v>12.5</v>
      </c>
      <c r="T11" s="61">
        <v>6.3898299999999999</v>
      </c>
      <c r="U11" s="61">
        <v>5.6606399999999999</v>
      </c>
      <c r="V11" s="61">
        <v>2.4757400000000001</v>
      </c>
      <c r="W11" s="61">
        <v>5.4726100000000004</v>
      </c>
      <c r="X11" s="61">
        <v>4.0384799999999998</v>
      </c>
      <c r="Y11" s="61"/>
      <c r="Z11" s="61">
        <v>12.5</v>
      </c>
      <c r="AA11" s="61">
        <v>11.8903</v>
      </c>
      <c r="AB11" s="61">
        <v>7.3433099999999998</v>
      </c>
      <c r="AC11" s="61">
        <v>4.9051400000000003</v>
      </c>
      <c r="AD11" s="61">
        <v>9.3745700000000003</v>
      </c>
      <c r="AE11" s="61">
        <v>8.1303699999999992</v>
      </c>
    </row>
    <row r="12" spans="1:31">
      <c r="A12" s="11" t="s">
        <v>259</v>
      </c>
      <c r="B12" s="61">
        <v>143.5499069</v>
      </c>
      <c r="C12" s="61">
        <v>410.70269680000001</v>
      </c>
      <c r="D12" s="61"/>
      <c r="E12" s="62">
        <v>14.0625</v>
      </c>
      <c r="F12" s="62">
        <v>9.0152999999999999</v>
      </c>
      <c r="G12" s="61">
        <v>10.1112</v>
      </c>
      <c r="H12" s="61">
        <v>5.26553</v>
      </c>
      <c r="I12" s="61">
        <v>8.5834200000000003</v>
      </c>
      <c r="J12" s="61">
        <v>10.0244</v>
      </c>
      <c r="K12" s="61"/>
      <c r="L12" s="61">
        <v>14.0625</v>
      </c>
      <c r="M12" s="61">
        <v>20.6068</v>
      </c>
      <c r="N12" s="61">
        <v>8.7883999999999993</v>
      </c>
      <c r="O12" s="61">
        <v>20.2895</v>
      </c>
      <c r="P12" s="61">
        <v>13.856999999999999</v>
      </c>
      <c r="Q12" s="61">
        <v>13.8361</v>
      </c>
      <c r="R12" s="61"/>
      <c r="S12" s="61">
        <v>14.0625</v>
      </c>
      <c r="T12" s="61">
        <v>5.4982499999999996</v>
      </c>
      <c r="U12" s="61">
        <v>5.1769600000000002</v>
      </c>
      <c r="V12" s="61">
        <v>1.9759199999999999</v>
      </c>
      <c r="W12" s="61">
        <v>4.8643799999999997</v>
      </c>
      <c r="X12" s="61">
        <v>3.78294</v>
      </c>
      <c r="Y12" s="61"/>
      <c r="Z12" s="61">
        <v>14.0625</v>
      </c>
      <c r="AA12" s="61">
        <v>9.8993099999999998</v>
      </c>
      <c r="AB12" s="61">
        <v>6.7808900000000003</v>
      </c>
      <c r="AC12" s="61">
        <v>3.9784000000000002</v>
      </c>
      <c r="AD12" s="61">
        <v>8.8343699999999998</v>
      </c>
      <c r="AE12" s="61">
        <v>7.2118700000000002</v>
      </c>
    </row>
    <row r="13" spans="1:31">
      <c r="A13" s="11" t="s">
        <v>260</v>
      </c>
      <c r="B13" s="61">
        <v>262.76534529999998</v>
      </c>
      <c r="C13" s="61">
        <v>316.77641210000002</v>
      </c>
      <c r="D13" s="61"/>
      <c r="E13" s="62">
        <v>15.625</v>
      </c>
      <c r="F13" s="62">
        <v>7.2556000000000003</v>
      </c>
      <c r="G13" s="61">
        <v>9.5193700000000003</v>
      </c>
      <c r="H13" s="61">
        <v>4.8078500000000002</v>
      </c>
      <c r="I13" s="61">
        <v>7.8626300000000002</v>
      </c>
      <c r="J13" s="61">
        <v>9.1125600000000002</v>
      </c>
      <c r="K13" s="61"/>
      <c r="L13" s="61">
        <v>15.625</v>
      </c>
      <c r="M13" s="61">
        <v>18.188199999999998</v>
      </c>
      <c r="N13" s="61">
        <v>7.3093899999999996</v>
      </c>
      <c r="O13" s="61">
        <v>17.52</v>
      </c>
      <c r="P13" s="61">
        <v>12.598599999999999</v>
      </c>
      <c r="Q13" s="61">
        <v>10.728300000000001</v>
      </c>
      <c r="R13" s="61"/>
      <c r="S13" s="61">
        <v>15.625</v>
      </c>
      <c r="T13" s="61">
        <v>5.0706600000000002</v>
      </c>
      <c r="U13" s="61">
        <v>4.1870500000000002</v>
      </c>
      <c r="V13" s="61">
        <v>1.9051499999999999</v>
      </c>
      <c r="W13" s="61">
        <v>4.7119600000000004</v>
      </c>
      <c r="X13" s="61">
        <v>3.8908399999999999</v>
      </c>
      <c r="Y13" s="61"/>
      <c r="Z13" s="61">
        <v>15.625</v>
      </c>
      <c r="AA13" s="61">
        <v>8.3944299999999998</v>
      </c>
      <c r="AB13" s="61">
        <v>5.4151100000000003</v>
      </c>
      <c r="AC13" s="61">
        <v>3.6955499999999999</v>
      </c>
      <c r="AD13" s="61">
        <v>8.0892900000000001</v>
      </c>
      <c r="AE13" s="61">
        <v>6.0453200000000002</v>
      </c>
    </row>
    <row r="14" spans="1:31">
      <c r="B14" s="61"/>
      <c r="C14" s="61"/>
      <c r="D14" s="61"/>
      <c r="E14" s="62">
        <v>17.1875</v>
      </c>
      <c r="F14" s="62">
        <v>6.0998000000000001</v>
      </c>
      <c r="G14" s="61">
        <v>8.2024899999999992</v>
      </c>
      <c r="H14" s="61">
        <v>4.5688700000000004</v>
      </c>
      <c r="I14" s="61">
        <v>7.4360299999999997</v>
      </c>
      <c r="J14" s="61">
        <v>7.8643799999999997</v>
      </c>
      <c r="K14" s="61"/>
      <c r="L14" s="61">
        <v>17.1875</v>
      </c>
      <c r="M14" s="61">
        <v>16.6311</v>
      </c>
      <c r="N14" s="61">
        <v>6.4329799999999997</v>
      </c>
      <c r="O14" s="61">
        <v>14.719799999999999</v>
      </c>
      <c r="P14" s="61">
        <v>11.1769</v>
      </c>
      <c r="Q14" s="61">
        <v>8.4082799999999995</v>
      </c>
      <c r="R14" s="61"/>
      <c r="S14" s="61">
        <v>17.1875</v>
      </c>
      <c r="T14" s="61">
        <v>4.7857000000000003</v>
      </c>
      <c r="U14" s="61">
        <v>4.1797599999999999</v>
      </c>
      <c r="V14" s="61">
        <v>1.8299000000000001</v>
      </c>
      <c r="W14" s="61">
        <v>4.57559</v>
      </c>
      <c r="X14" s="61">
        <v>3.79053</v>
      </c>
      <c r="Y14" s="61"/>
      <c r="Z14" s="61">
        <v>17.1875</v>
      </c>
      <c r="AA14" s="61">
        <v>7.1372</v>
      </c>
      <c r="AB14" s="61">
        <v>4.8557499999999996</v>
      </c>
      <c r="AC14" s="61">
        <v>3.83928</v>
      </c>
      <c r="AD14" s="61">
        <v>7.6588700000000003</v>
      </c>
      <c r="AE14" s="61">
        <v>5.0787199999999997</v>
      </c>
    </row>
    <row r="15" spans="1:31">
      <c r="B15" s="61"/>
      <c r="C15" s="61"/>
      <c r="D15" s="61"/>
      <c r="E15" s="62">
        <v>18.75</v>
      </c>
      <c r="F15" s="62">
        <v>5.4365199999999998</v>
      </c>
      <c r="G15" s="61">
        <v>7.8244699999999998</v>
      </c>
      <c r="H15" s="61">
        <v>4.4894299999999996</v>
      </c>
      <c r="I15" s="61">
        <v>7.2591200000000002</v>
      </c>
      <c r="J15" s="61">
        <v>7.2743200000000003</v>
      </c>
      <c r="K15" s="61"/>
      <c r="L15" s="61">
        <v>18.75</v>
      </c>
      <c r="M15" s="61">
        <v>14.0649</v>
      </c>
      <c r="N15" s="61">
        <v>5.8765400000000003</v>
      </c>
      <c r="O15" s="61">
        <v>12.8825</v>
      </c>
      <c r="P15" s="61">
        <v>10.452500000000001</v>
      </c>
      <c r="Q15" s="61">
        <v>7.6673</v>
      </c>
      <c r="R15" s="61"/>
      <c r="S15" s="61">
        <v>18.75</v>
      </c>
      <c r="T15" s="61">
        <v>4.5717400000000001</v>
      </c>
      <c r="U15" s="61">
        <v>4.8879900000000003</v>
      </c>
      <c r="V15" s="61">
        <v>2.0088499999999998</v>
      </c>
      <c r="W15" s="61">
        <v>4.3104199999999997</v>
      </c>
      <c r="X15" s="61">
        <v>3.6021100000000001</v>
      </c>
      <c r="Y15" s="61"/>
      <c r="Z15" s="61">
        <v>18.75</v>
      </c>
      <c r="AA15" s="61">
        <v>6.26356</v>
      </c>
      <c r="AB15" s="61">
        <v>5.0281900000000004</v>
      </c>
      <c r="AC15" s="61">
        <v>3.0413299999999999</v>
      </c>
      <c r="AD15" s="61">
        <v>6.7676499999999997</v>
      </c>
      <c r="AE15" s="61">
        <v>4.6799400000000002</v>
      </c>
    </row>
    <row r="16" spans="1:31">
      <c r="B16" s="61"/>
      <c r="C16" s="61"/>
      <c r="D16" s="61"/>
      <c r="E16" s="61">
        <v>20.3125</v>
      </c>
      <c r="F16" s="61">
        <v>4.70512</v>
      </c>
      <c r="G16" s="61">
        <v>7.4859900000000001</v>
      </c>
      <c r="H16" s="61">
        <v>4.4128299999999996</v>
      </c>
      <c r="I16" s="61">
        <v>7.0167700000000002</v>
      </c>
      <c r="J16" s="61">
        <v>6.4297399999999998</v>
      </c>
      <c r="K16" s="61"/>
      <c r="L16" s="61">
        <v>20.3125</v>
      </c>
      <c r="M16" s="61">
        <v>11.689399999999999</v>
      </c>
      <c r="N16" s="61">
        <v>5.3141600000000002</v>
      </c>
      <c r="O16" s="61">
        <v>10.9886</v>
      </c>
      <c r="P16" s="61">
        <v>9.1585599999999996</v>
      </c>
      <c r="Q16" s="61">
        <v>6.6491199999999999</v>
      </c>
      <c r="R16" s="61"/>
      <c r="S16" s="61">
        <v>20.3125</v>
      </c>
      <c r="T16" s="61">
        <v>4.5417800000000002</v>
      </c>
      <c r="U16" s="61">
        <v>4.0403399999999996</v>
      </c>
      <c r="V16" s="61">
        <v>2.35406</v>
      </c>
      <c r="W16" s="61">
        <v>4.1640899999999998</v>
      </c>
      <c r="X16" s="61">
        <v>3.50156</v>
      </c>
      <c r="Y16" s="61"/>
      <c r="Z16" s="61">
        <v>20.3125</v>
      </c>
      <c r="AA16" s="61">
        <v>5.4259000000000004</v>
      </c>
      <c r="AB16" s="61">
        <v>4.1253099999999998</v>
      </c>
      <c r="AC16" s="61">
        <v>2.1007099999999999</v>
      </c>
      <c r="AD16" s="61">
        <v>5.9027500000000002</v>
      </c>
      <c r="AE16" s="61">
        <v>4.2327599999999999</v>
      </c>
    </row>
    <row r="17" spans="2:31">
      <c r="B17" s="61"/>
      <c r="C17" s="61"/>
      <c r="D17" s="61"/>
      <c r="E17" s="61">
        <v>21.875</v>
      </c>
      <c r="F17" s="61">
        <v>4.2518700000000003</v>
      </c>
      <c r="G17" s="61">
        <v>7.1880699999999997</v>
      </c>
      <c r="H17" s="61">
        <v>4.2258300000000002</v>
      </c>
      <c r="I17" s="61">
        <v>6.7325999999999997</v>
      </c>
      <c r="J17" s="61">
        <v>6.60175</v>
      </c>
      <c r="K17" s="61"/>
      <c r="L17" s="61">
        <v>21.875</v>
      </c>
      <c r="M17" s="61">
        <v>10.3286</v>
      </c>
      <c r="N17" s="61">
        <v>4.6180300000000001</v>
      </c>
      <c r="O17" s="61">
        <v>9.6254299999999997</v>
      </c>
      <c r="P17" s="61">
        <v>7.99709</v>
      </c>
      <c r="Q17" s="61">
        <v>5.6053199999999999</v>
      </c>
      <c r="R17" s="61"/>
      <c r="S17" s="61">
        <v>21.875</v>
      </c>
      <c r="T17" s="61">
        <v>4.20878</v>
      </c>
      <c r="U17" s="61">
        <v>4.1136799999999996</v>
      </c>
      <c r="V17" s="61">
        <v>2.1567799999999999</v>
      </c>
      <c r="W17" s="61">
        <v>4.0242399999999998</v>
      </c>
      <c r="X17" s="61">
        <v>3.6211700000000002</v>
      </c>
      <c r="Y17" s="61"/>
      <c r="Z17" s="61">
        <v>21.875</v>
      </c>
      <c r="AA17" s="61">
        <v>4.8076999999999996</v>
      </c>
      <c r="AB17" s="61">
        <v>3.50942</v>
      </c>
      <c r="AC17" s="61">
        <v>1.6819500000000001</v>
      </c>
      <c r="AD17" s="61">
        <v>5.2761899999999997</v>
      </c>
      <c r="AE17" s="61">
        <v>3.7404999999999999</v>
      </c>
    </row>
    <row r="18" spans="2:31">
      <c r="B18" s="61"/>
      <c r="C18" s="61"/>
      <c r="D18" s="61"/>
      <c r="E18" s="61">
        <v>23.4375</v>
      </c>
      <c r="F18" s="61">
        <v>3.9267400000000001</v>
      </c>
      <c r="G18" s="61">
        <v>6.9406999999999996</v>
      </c>
      <c r="H18" s="61">
        <v>3.9622099999999998</v>
      </c>
      <c r="I18" s="61">
        <v>6.4303800000000004</v>
      </c>
      <c r="J18" s="61">
        <v>6.5415299999999998</v>
      </c>
      <c r="K18" s="61"/>
      <c r="L18" s="61">
        <v>23.4375</v>
      </c>
      <c r="M18" s="61">
        <v>9.4073700000000002</v>
      </c>
      <c r="N18" s="61">
        <v>4.1112399999999996</v>
      </c>
      <c r="O18" s="61">
        <v>8.2137600000000006</v>
      </c>
      <c r="P18" s="61">
        <v>7.1176199999999996</v>
      </c>
      <c r="Q18" s="61">
        <v>4.7939100000000003</v>
      </c>
      <c r="R18" s="61"/>
      <c r="S18" s="61">
        <v>23.4375</v>
      </c>
      <c r="T18" s="61">
        <v>3.8985699999999999</v>
      </c>
      <c r="U18" s="61">
        <v>5.0853299999999999</v>
      </c>
      <c r="V18" s="61">
        <v>1.78843</v>
      </c>
      <c r="W18" s="61">
        <v>3.9514999999999998</v>
      </c>
      <c r="X18" s="61">
        <v>3.5470700000000002</v>
      </c>
      <c r="Y18" s="61"/>
      <c r="Z18" s="61">
        <v>23.4375</v>
      </c>
      <c r="AA18" s="61">
        <v>4.1510199999999999</v>
      </c>
      <c r="AB18" s="61">
        <v>3.8982800000000002</v>
      </c>
      <c r="AC18" s="61">
        <v>1.5566899999999999</v>
      </c>
      <c r="AD18" s="61">
        <v>4.87798</v>
      </c>
      <c r="AE18" s="61">
        <v>3.4283299999999999</v>
      </c>
    </row>
    <row r="19" spans="2:31">
      <c r="B19" s="61"/>
      <c r="C19" s="61"/>
      <c r="D19" s="61"/>
      <c r="E19" s="61">
        <v>25</v>
      </c>
      <c r="F19" s="61">
        <v>3.15063</v>
      </c>
      <c r="G19" s="61">
        <v>5.7127800000000004</v>
      </c>
      <c r="H19" s="61">
        <v>3.2429700000000001</v>
      </c>
      <c r="I19" s="61">
        <v>5.4327199999999998</v>
      </c>
      <c r="J19" s="61">
        <v>4.9285699999999997</v>
      </c>
      <c r="K19" s="61"/>
      <c r="L19" s="61">
        <v>25</v>
      </c>
      <c r="M19" s="61">
        <v>6.7731899999999996</v>
      </c>
      <c r="N19" s="61">
        <v>2.95261</v>
      </c>
      <c r="O19" s="61">
        <v>6.27806</v>
      </c>
      <c r="P19" s="61">
        <v>5.3167400000000002</v>
      </c>
      <c r="Q19" s="61">
        <v>3.4915600000000002</v>
      </c>
      <c r="R19" s="61"/>
      <c r="S19" s="61">
        <v>25</v>
      </c>
      <c r="T19" s="61">
        <v>3.1955</v>
      </c>
      <c r="U19" s="61">
        <v>3.2949299999999999</v>
      </c>
      <c r="V19" s="61">
        <v>1.27491</v>
      </c>
      <c r="W19" s="61">
        <v>3.1305000000000001</v>
      </c>
      <c r="X19" s="61">
        <v>2.9608400000000001</v>
      </c>
      <c r="Y19" s="61"/>
      <c r="Z19" s="61">
        <v>25</v>
      </c>
      <c r="AA19" s="61">
        <v>3.0983900000000002</v>
      </c>
      <c r="AB19" s="61">
        <v>2.76722</v>
      </c>
      <c r="AC19" s="61">
        <v>1.2951600000000001</v>
      </c>
      <c r="AD19" s="61">
        <v>3.8885999999999998</v>
      </c>
      <c r="AE19" s="61">
        <v>2.6287099999999999</v>
      </c>
    </row>
    <row r="20" spans="2:31">
      <c r="B20" s="61"/>
      <c r="C20" s="61"/>
      <c r="D20" s="61"/>
      <c r="E20" s="61">
        <v>26.5625</v>
      </c>
      <c r="F20" s="61">
        <v>1.5029399999999999</v>
      </c>
      <c r="G20" s="61">
        <v>2.80633</v>
      </c>
      <c r="H20" s="61">
        <v>1.65066</v>
      </c>
      <c r="I20" s="61">
        <v>2.7689400000000002</v>
      </c>
      <c r="J20" s="61">
        <v>2.3814600000000001</v>
      </c>
      <c r="K20" s="61"/>
      <c r="L20" s="61">
        <v>26.5625</v>
      </c>
      <c r="M20" s="61">
        <v>3.1496300000000002</v>
      </c>
      <c r="N20" s="61">
        <v>1.3171999999999999</v>
      </c>
      <c r="O20" s="61">
        <v>2.94964</v>
      </c>
      <c r="P20" s="61">
        <v>2.5103200000000001</v>
      </c>
      <c r="Q20" s="61">
        <v>1.61863</v>
      </c>
      <c r="R20" s="61"/>
      <c r="S20" s="61">
        <v>26.5625</v>
      </c>
      <c r="T20" s="61">
        <v>1.5344899999999999</v>
      </c>
      <c r="U20" s="61">
        <v>1.3446800000000001</v>
      </c>
      <c r="V20" s="61">
        <v>0.59702500000000003</v>
      </c>
      <c r="W20" s="61">
        <v>1.5171699999999999</v>
      </c>
      <c r="X20" s="61">
        <v>1.4589099999999999</v>
      </c>
      <c r="Y20" s="61"/>
      <c r="Z20" s="61">
        <v>26.5625</v>
      </c>
      <c r="AA20" s="61">
        <v>1.3905000000000001</v>
      </c>
      <c r="AB20" s="61">
        <v>1.0425599999999999</v>
      </c>
      <c r="AC20" s="61">
        <v>0.66442699999999999</v>
      </c>
      <c r="AD20" s="61">
        <v>1.6974400000000001</v>
      </c>
      <c r="AE20" s="61">
        <v>1.2556400000000001</v>
      </c>
    </row>
    <row r="21" spans="2:31">
      <c r="B21" s="61"/>
      <c r="C21" s="61"/>
      <c r="D21" s="61"/>
      <c r="E21" s="61">
        <v>28.125</v>
      </c>
      <c r="F21" s="61">
        <v>0.34321499999999999</v>
      </c>
      <c r="G21" s="61">
        <v>0.76139100000000004</v>
      </c>
      <c r="H21" s="61">
        <v>0.410806</v>
      </c>
      <c r="I21" s="61">
        <v>0.70994299999999999</v>
      </c>
      <c r="J21" s="61">
        <v>0.61852799999999997</v>
      </c>
      <c r="K21" s="61"/>
      <c r="L21" s="61">
        <v>28.125</v>
      </c>
      <c r="M21" s="61">
        <v>0.81384299999999998</v>
      </c>
      <c r="N21" s="61">
        <v>0.30793700000000002</v>
      </c>
      <c r="O21" s="61">
        <v>0.76532100000000003</v>
      </c>
      <c r="P21" s="61">
        <v>0.67718</v>
      </c>
      <c r="Q21" s="61">
        <v>0.37348300000000001</v>
      </c>
      <c r="R21" s="61"/>
      <c r="S21" s="61">
        <v>28.125</v>
      </c>
      <c r="T21" s="61">
        <v>0.38742900000000002</v>
      </c>
      <c r="U21" s="61">
        <v>0.383048</v>
      </c>
      <c r="V21" s="61">
        <v>0.156476</v>
      </c>
      <c r="W21" s="61">
        <v>0.39038499999999998</v>
      </c>
      <c r="X21" s="61">
        <v>0.39524799999999999</v>
      </c>
      <c r="Y21" s="61"/>
      <c r="Z21" s="61">
        <v>28.125</v>
      </c>
      <c r="AA21" s="61">
        <v>0.350049</v>
      </c>
      <c r="AB21" s="61">
        <v>0.262405</v>
      </c>
      <c r="AC21" s="61">
        <v>0.164081</v>
      </c>
      <c r="AD21" s="61">
        <v>0.39640700000000001</v>
      </c>
      <c r="AE21" s="61">
        <v>0.31607499999999999</v>
      </c>
    </row>
    <row r="22" spans="2:31">
      <c r="B22" s="61"/>
      <c r="C22" s="61"/>
      <c r="D22" s="61"/>
      <c r="E22" s="61">
        <v>29.6875</v>
      </c>
      <c r="F22" s="61">
        <v>5.1089599999999999E-2</v>
      </c>
      <c r="G22" s="61">
        <v>0.137322</v>
      </c>
      <c r="H22" s="61">
        <v>6.9967399999999999E-2</v>
      </c>
      <c r="I22" s="61">
        <v>0.12783</v>
      </c>
      <c r="J22" s="61">
        <v>0.11437799999999999</v>
      </c>
      <c r="K22" s="61"/>
      <c r="L22" s="61">
        <v>29.6875</v>
      </c>
      <c r="M22" s="61">
        <v>0.13272400000000001</v>
      </c>
      <c r="N22" s="61">
        <v>5.0985500000000003E-2</v>
      </c>
      <c r="O22" s="61">
        <v>0.128271</v>
      </c>
      <c r="P22" s="61">
        <v>0.114039</v>
      </c>
      <c r="Q22" s="61">
        <v>5.63525E-2</v>
      </c>
      <c r="R22" s="61"/>
      <c r="S22" s="61">
        <v>29.6875</v>
      </c>
      <c r="T22" s="61">
        <v>6.7775600000000005E-2</v>
      </c>
      <c r="U22" s="61">
        <v>7.2725999999999999E-2</v>
      </c>
      <c r="V22" s="61">
        <v>2.85417E-2</v>
      </c>
      <c r="W22" s="61">
        <v>6.4752000000000004E-2</v>
      </c>
      <c r="X22" s="61">
        <v>7.1067400000000003E-2</v>
      </c>
      <c r="Y22" s="61"/>
      <c r="Z22" s="61">
        <v>29.6875</v>
      </c>
      <c r="AA22" s="61">
        <v>5.95078E-2</v>
      </c>
      <c r="AB22" s="61">
        <v>5.6580800000000001E-2</v>
      </c>
      <c r="AC22" s="61">
        <v>2.3014799999999998E-2</v>
      </c>
      <c r="AD22" s="61">
        <v>6.6050800000000007E-2</v>
      </c>
      <c r="AE22" s="61">
        <v>4.9189400000000001E-2</v>
      </c>
    </row>
    <row r="23" spans="2:31">
      <c r="B23" s="61"/>
      <c r="C23" s="61"/>
      <c r="D23" s="61"/>
      <c r="E23" s="61">
        <v>31.25</v>
      </c>
      <c r="F23" s="61">
        <v>8.12797E-3</v>
      </c>
      <c r="G23" s="61">
        <v>2.24771E-2</v>
      </c>
      <c r="H23" s="61">
        <v>1.14033E-2</v>
      </c>
      <c r="I23" s="61">
        <v>2.1910300000000001E-2</v>
      </c>
      <c r="J23" s="61">
        <v>1.8589499999999998E-2</v>
      </c>
      <c r="K23" s="61"/>
      <c r="L23" s="61">
        <v>31.25</v>
      </c>
      <c r="M23" s="61">
        <v>2.0618899999999999E-2</v>
      </c>
      <c r="N23" s="61">
        <v>8.36136E-3</v>
      </c>
      <c r="O23" s="61">
        <v>1.85934E-2</v>
      </c>
      <c r="P23" s="61">
        <v>1.71924E-2</v>
      </c>
      <c r="Q23" s="61">
        <v>8.9206200000000006E-3</v>
      </c>
      <c r="R23" s="61"/>
      <c r="S23" s="61">
        <v>31.25</v>
      </c>
      <c r="T23" s="61">
        <v>1.0238300000000001E-2</v>
      </c>
      <c r="U23" s="61">
        <v>1.04723E-2</v>
      </c>
      <c r="V23" s="61">
        <v>5.1896800000000003E-3</v>
      </c>
      <c r="W23" s="61">
        <v>1.03289E-2</v>
      </c>
      <c r="X23" s="61">
        <v>1.1075399999999999E-2</v>
      </c>
      <c r="Y23" s="61"/>
      <c r="Z23" s="61">
        <v>31.25</v>
      </c>
      <c r="AA23" s="61">
        <v>8.9403299999999998E-3</v>
      </c>
      <c r="AB23" s="61">
        <v>7.1774400000000002E-3</v>
      </c>
      <c r="AC23" s="61">
        <v>3.6565399999999998E-3</v>
      </c>
      <c r="AD23" s="61">
        <v>1.01213E-2</v>
      </c>
      <c r="AE23" s="61">
        <v>7.2237100000000004E-3</v>
      </c>
    </row>
    <row r="24" spans="2:31">
      <c r="B24" s="61"/>
      <c r="C24" s="61"/>
      <c r="D24" s="61"/>
      <c r="E24" s="61">
        <v>32.8125</v>
      </c>
      <c r="F24" s="61">
        <v>1.27495E-3</v>
      </c>
      <c r="G24" s="61">
        <v>4.0484700000000002E-3</v>
      </c>
      <c r="H24" s="61">
        <v>2.1281400000000002E-3</v>
      </c>
      <c r="I24" s="61">
        <v>3.3943200000000001E-3</v>
      </c>
      <c r="J24" s="61">
        <v>3.2575600000000001E-3</v>
      </c>
      <c r="K24" s="61"/>
      <c r="L24" s="61">
        <v>32.8125</v>
      </c>
      <c r="M24" s="61">
        <v>3.49789E-3</v>
      </c>
      <c r="N24" s="61">
        <v>2.0071300000000002E-3</v>
      </c>
      <c r="O24" s="61">
        <v>3.5807399999999998E-3</v>
      </c>
      <c r="P24" s="61">
        <v>3.1911999999999999E-3</v>
      </c>
      <c r="Q24" s="61">
        <v>1.47893E-3</v>
      </c>
      <c r="R24" s="61"/>
      <c r="S24" s="61">
        <v>32.8125</v>
      </c>
      <c r="T24" s="61">
        <v>1.5376599999999999E-3</v>
      </c>
      <c r="U24" s="61">
        <v>1.58001E-3</v>
      </c>
      <c r="V24" s="61">
        <v>8.7813099999999999E-4</v>
      </c>
      <c r="W24" s="61">
        <v>1.6987E-3</v>
      </c>
      <c r="X24" s="61">
        <v>1.66724E-3</v>
      </c>
      <c r="Y24" s="61"/>
      <c r="Z24" s="61">
        <v>32.8125</v>
      </c>
      <c r="AA24" s="61">
        <v>1.2235200000000001E-3</v>
      </c>
      <c r="AB24" s="61">
        <v>1.22229E-3</v>
      </c>
      <c r="AC24" s="61">
        <v>1.0870599999999999E-3</v>
      </c>
      <c r="AD24" s="61">
        <v>1.7975599999999999E-3</v>
      </c>
      <c r="AE24" s="61">
        <v>1.1388699999999999E-3</v>
      </c>
    </row>
    <row r="26" spans="2:31">
      <c r="O26" s="63"/>
      <c r="T26" s="63"/>
      <c r="X26" s="63"/>
      <c r="AA26" s="63"/>
      <c r="AE26" s="63"/>
    </row>
    <row r="27" spans="2:31">
      <c r="O27" s="63"/>
      <c r="T27" s="63"/>
      <c r="X27" s="63"/>
      <c r="AA27" s="63"/>
      <c r="AE27" s="63"/>
    </row>
    <row r="28" spans="2:31">
      <c r="O28" s="63"/>
      <c r="T28" s="63"/>
      <c r="X28" s="63"/>
    </row>
    <row r="29" spans="2:31">
      <c r="O29" s="63"/>
      <c r="T29" s="63"/>
      <c r="X29" s="63"/>
    </row>
    <row r="30" spans="2:31">
      <c r="O30" s="63"/>
      <c r="T30" s="63"/>
      <c r="X30" s="63"/>
    </row>
    <row r="31" spans="2:31">
      <c r="O31" s="63"/>
      <c r="T31" s="63"/>
      <c r="X31" s="63"/>
    </row>
    <row r="32" spans="2:31">
      <c r="T32" s="63"/>
      <c r="X32" s="63"/>
    </row>
    <row r="33" spans="6:24">
      <c r="O33" s="63"/>
      <c r="T33" s="63"/>
      <c r="X33" s="63"/>
    </row>
    <row r="34" spans="6:24">
      <c r="O34" s="63"/>
      <c r="T34" s="63"/>
      <c r="X34" s="63"/>
    </row>
    <row r="35" spans="6:24">
      <c r="O35" s="63"/>
      <c r="T35" s="63"/>
      <c r="X35" s="63"/>
    </row>
    <row r="36" spans="6:24">
      <c r="O36" s="63"/>
      <c r="T36" s="63"/>
      <c r="X36" s="63"/>
    </row>
    <row r="37" spans="6:24">
      <c r="F37" s="63"/>
      <c r="O37" s="63"/>
      <c r="T37" s="63"/>
      <c r="X37" s="63"/>
    </row>
    <row r="38" spans="6:24">
      <c r="O38" s="63"/>
      <c r="T38" s="63"/>
      <c r="X38" s="63"/>
    </row>
    <row r="39" spans="6:24">
      <c r="T39" s="63"/>
      <c r="X39" s="63"/>
    </row>
    <row r="40" spans="6:24">
      <c r="T40" s="63"/>
      <c r="X40" s="63"/>
    </row>
    <row r="41" spans="6:24">
      <c r="T41" s="63"/>
      <c r="X41" s="63"/>
    </row>
    <row r="42" spans="6:24">
      <c r="F42" s="63"/>
      <c r="O42" s="63"/>
      <c r="T42" s="63"/>
      <c r="X42" s="63"/>
    </row>
    <row r="43" spans="6:24">
      <c r="F43" s="63"/>
      <c r="O43" s="63"/>
      <c r="T43" s="63"/>
    </row>
    <row r="44" spans="6:24">
      <c r="O44" s="63"/>
      <c r="T44" s="63"/>
      <c r="X44" s="63"/>
    </row>
    <row r="45" spans="6:24">
      <c r="T45" s="63"/>
      <c r="X45" s="63"/>
    </row>
    <row r="46" spans="6:24">
      <c r="T46" s="63"/>
      <c r="X46" s="63"/>
    </row>
    <row r="47" spans="6:24">
      <c r="X47" s="63"/>
    </row>
    <row r="48" spans="6:24">
      <c r="X48" s="63"/>
    </row>
    <row r="50" spans="15:15">
      <c r="O50" s="63"/>
    </row>
    <row r="51" spans="15:15">
      <c r="O51" s="63"/>
    </row>
    <row r="52" spans="15:15">
      <c r="O52" s="63"/>
    </row>
    <row r="53" spans="15:15">
      <c r="O53" s="63"/>
    </row>
    <row r="55" spans="15:15">
      <c r="O55" s="63"/>
    </row>
    <row r="56" spans="15:15">
      <c r="O56" s="63"/>
    </row>
    <row r="57" spans="15:15">
      <c r="O57" s="63"/>
    </row>
    <row r="58" spans="15:15">
      <c r="O58" s="63"/>
    </row>
    <row r="59" spans="15:15">
      <c r="O59" s="63"/>
    </row>
    <row r="64" spans="15:15">
      <c r="O64" s="63"/>
    </row>
    <row r="65" spans="15:15">
      <c r="O65" s="63"/>
    </row>
    <row r="66" spans="15:15">
      <c r="O66" s="63"/>
    </row>
    <row r="67" spans="15:15">
      <c r="O67" s="63"/>
    </row>
    <row r="68" spans="15:15">
      <c r="O68" s="63"/>
    </row>
    <row r="70" spans="15:15">
      <c r="O70" s="63"/>
    </row>
    <row r="71" spans="15:15">
      <c r="O71" s="63"/>
    </row>
    <row r="72" spans="15:15">
      <c r="O72" s="63"/>
    </row>
    <row r="73" spans="15:15">
      <c r="O73" s="63"/>
    </row>
    <row r="74" spans="15:15">
      <c r="O74" s="63"/>
    </row>
    <row r="78" spans="15:15">
      <c r="O78" s="63"/>
    </row>
    <row r="79" spans="15:15">
      <c r="O79" s="63"/>
    </row>
    <row r="80" spans="15:15">
      <c r="O80" s="63"/>
    </row>
    <row r="81" spans="6:15">
      <c r="O81" s="63"/>
    </row>
    <row r="82" spans="6:15">
      <c r="F82" s="63"/>
    </row>
    <row r="83" spans="6:15">
      <c r="F83" s="63"/>
    </row>
    <row r="84" spans="6:15">
      <c r="F84" s="63"/>
    </row>
    <row r="85" spans="6:15">
      <c r="O85" s="63"/>
    </row>
    <row r="86" spans="6:15">
      <c r="O86" s="63"/>
    </row>
    <row r="87" spans="6:15">
      <c r="O87" s="63"/>
    </row>
    <row r="88" spans="6:15">
      <c r="O88" s="63"/>
    </row>
    <row r="89" spans="6:15">
      <c r="O89" s="63"/>
    </row>
    <row r="90" spans="6:15">
      <c r="O90" s="63"/>
    </row>
    <row r="92" spans="6:15">
      <c r="O92" s="63"/>
    </row>
    <row r="93" spans="6:15">
      <c r="O93" s="63"/>
    </row>
    <row r="94" spans="6:15">
      <c r="O94" s="63"/>
    </row>
    <row r="95" spans="6:15">
      <c r="O95" s="63"/>
    </row>
    <row r="96" spans="6:15">
      <c r="O96" s="63"/>
    </row>
    <row r="97" spans="6:15">
      <c r="F97" s="63"/>
      <c r="O97" s="63"/>
    </row>
    <row r="98" spans="6:15">
      <c r="F98" s="63"/>
      <c r="O98" s="63"/>
    </row>
    <row r="99" spans="6:15">
      <c r="F99" s="63"/>
      <c r="O99" s="63"/>
    </row>
    <row r="100" spans="6:15">
      <c r="F100" s="63"/>
      <c r="O100" s="63"/>
    </row>
    <row r="101" spans="6:15">
      <c r="F101" s="63"/>
      <c r="O101" s="63"/>
    </row>
    <row r="102" spans="6:15">
      <c r="O102" s="63"/>
    </row>
    <row r="103" spans="6:15">
      <c r="O103" s="63"/>
    </row>
    <row r="104" spans="6:15">
      <c r="O104" s="63"/>
    </row>
    <row r="105" spans="6:15">
      <c r="F105" s="63"/>
    </row>
    <row r="107" spans="6:15">
      <c r="O107" s="63"/>
    </row>
    <row r="108" spans="6:15">
      <c r="O108" s="63"/>
    </row>
    <row r="109" spans="6:15">
      <c r="O109" s="63"/>
    </row>
    <row r="110" spans="6:15">
      <c r="O110" s="63"/>
    </row>
    <row r="111" spans="6:15">
      <c r="O111" s="63"/>
    </row>
    <row r="112" spans="6:15">
      <c r="O112" s="63"/>
    </row>
    <row r="114" spans="6:15">
      <c r="O114" s="63"/>
    </row>
    <row r="115" spans="6:15">
      <c r="O115" s="63"/>
    </row>
    <row r="116" spans="6:15">
      <c r="O116" s="63"/>
    </row>
    <row r="117" spans="6:15">
      <c r="O117" s="63"/>
    </row>
    <row r="118" spans="6:15">
      <c r="O118" s="63"/>
    </row>
    <row r="119" spans="6:15">
      <c r="O119" s="63"/>
    </row>
    <row r="120" spans="6:15">
      <c r="O120" s="63"/>
    </row>
    <row r="121" spans="6:15">
      <c r="F121" s="63"/>
      <c r="O121" s="63"/>
    </row>
    <row r="131" spans="6:6">
      <c r="F131" s="63"/>
    </row>
  </sheetData>
  <mergeCells count="5">
    <mergeCell ref="B1:C1"/>
    <mergeCell ref="E1:J1"/>
    <mergeCell ref="L1:Q1"/>
    <mergeCell ref="S1:X1"/>
    <mergeCell ref="Z1:A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2"/>
  <sheetViews>
    <sheetView workbookViewId="0">
      <selection activeCell="A2" sqref="A2:C2"/>
    </sheetView>
  </sheetViews>
  <sheetFormatPr defaultColWidth="9.125" defaultRowHeight="16.5"/>
  <cols>
    <col min="1" max="1" width="9.25" style="8" bestFit="1" customWidth="1"/>
    <col min="2" max="3" width="9.125" style="8"/>
    <col min="4" max="4" width="2.625" style="8" customWidth="1"/>
    <col min="5" max="5" width="10" style="8" customWidth="1"/>
    <col min="6" max="6" width="9.25" style="8" bestFit="1" customWidth="1"/>
    <col min="7" max="7" width="10.75" style="8" customWidth="1"/>
    <col min="8" max="8" width="2" style="8" customWidth="1"/>
    <col min="9" max="9" width="9.25" style="8" bestFit="1" customWidth="1"/>
    <col min="10" max="10" width="11.875" style="8" bestFit="1" customWidth="1"/>
    <col min="11" max="11" width="11.125" style="8" customWidth="1"/>
    <col min="12" max="12" width="2.125" style="8" customWidth="1"/>
    <col min="13" max="13" width="9.25" style="8" bestFit="1" customWidth="1"/>
    <col min="14" max="14" width="10" style="8" customWidth="1"/>
    <col min="15" max="15" width="9.25" style="8" bestFit="1" customWidth="1"/>
    <col min="16" max="16384" width="9.125" style="8"/>
  </cols>
  <sheetData>
    <row r="1" spans="1:15" s="13" customFormat="1" ht="14.25">
      <c r="E1" s="105" t="s">
        <v>299</v>
      </c>
      <c r="F1" s="105"/>
      <c r="G1" s="105"/>
      <c r="I1" s="105" t="s">
        <v>300</v>
      </c>
      <c r="J1" s="105"/>
      <c r="K1" s="105"/>
      <c r="M1" s="105" t="s">
        <v>301</v>
      </c>
      <c r="N1" s="105"/>
      <c r="O1" s="105"/>
    </row>
    <row r="2" spans="1:15" s="51" customFormat="1" ht="33" customHeight="1" thickBot="1">
      <c r="A2" s="51" t="s">
        <v>1</v>
      </c>
      <c r="B2" s="51" t="s">
        <v>2</v>
      </c>
      <c r="C2" s="51" t="s">
        <v>3</v>
      </c>
      <c r="E2" s="51" t="s">
        <v>180</v>
      </c>
      <c r="F2" s="51" t="s">
        <v>181</v>
      </c>
      <c r="G2" s="51" t="s">
        <v>302</v>
      </c>
      <c r="I2" s="51" t="s">
        <v>180</v>
      </c>
      <c r="J2" s="51" t="s">
        <v>181</v>
      </c>
      <c r="K2" s="51" t="s">
        <v>302</v>
      </c>
      <c r="M2" s="51" t="s">
        <v>303</v>
      </c>
      <c r="N2" s="51" t="s">
        <v>304</v>
      </c>
      <c r="O2" s="51" t="s">
        <v>305</v>
      </c>
    </row>
    <row r="3" spans="1:15">
      <c r="A3" s="8">
        <v>3382</v>
      </c>
      <c r="B3" s="8" t="s">
        <v>7</v>
      </c>
      <c r="C3" s="8" t="s">
        <v>4</v>
      </c>
      <c r="E3" s="67">
        <v>0</v>
      </c>
      <c r="F3" s="68">
        <v>0.10188657407407407</v>
      </c>
      <c r="G3" s="69">
        <f>(F3-E3)*1440</f>
        <v>146.71666666666667</v>
      </c>
      <c r="H3" s="69"/>
      <c r="I3" s="68">
        <v>0.10188657407407407</v>
      </c>
      <c r="J3" s="68">
        <v>0.10671296296296297</v>
      </c>
      <c r="K3" s="69">
        <f t="shared" ref="K3:K17" si="0">(J3-I3)*1440</f>
        <v>6.9500000000000073</v>
      </c>
      <c r="M3" s="8">
        <v>1</v>
      </c>
      <c r="N3" s="8">
        <v>23.2</v>
      </c>
      <c r="O3" s="8">
        <v>34.9</v>
      </c>
    </row>
    <row r="4" spans="1:15">
      <c r="E4" s="68">
        <v>0.10671296296296297</v>
      </c>
      <c r="F4" s="68">
        <v>0.11185185185185186</v>
      </c>
      <c r="G4" s="69">
        <f t="shared" ref="G4:G18" si="1">(F4-E4)*1440</f>
        <v>7.3999999999999977</v>
      </c>
      <c r="H4" s="69"/>
      <c r="I4" s="68">
        <v>0.11185185185185186</v>
      </c>
      <c r="J4" s="68">
        <v>0.13362268518518519</v>
      </c>
      <c r="K4" s="69">
        <f t="shared" si="0"/>
        <v>31.350000000000005</v>
      </c>
      <c r="M4" s="8">
        <v>2</v>
      </c>
      <c r="N4" s="8">
        <v>23.5</v>
      </c>
      <c r="O4" s="8">
        <v>33.6</v>
      </c>
    </row>
    <row r="5" spans="1:15">
      <c r="E5" s="68">
        <v>0.13362268518518519</v>
      </c>
      <c r="F5" s="68">
        <v>0.2038425925925926</v>
      </c>
      <c r="G5" s="69">
        <f t="shared" si="1"/>
        <v>101.11666666666667</v>
      </c>
      <c r="H5" s="69"/>
      <c r="I5" s="68">
        <v>0.2038425925925926</v>
      </c>
      <c r="J5" s="68">
        <v>0.22719907407407408</v>
      </c>
      <c r="K5" s="69">
        <f t="shared" si="0"/>
        <v>33.633333333333326</v>
      </c>
      <c r="M5" s="8">
        <v>3</v>
      </c>
      <c r="N5" s="8">
        <v>24.2</v>
      </c>
      <c r="O5" s="8">
        <v>34.9</v>
      </c>
    </row>
    <row r="6" spans="1:15">
      <c r="E6" s="68">
        <v>0.22719907407407408</v>
      </c>
      <c r="F6" s="68">
        <v>0.23931712962962962</v>
      </c>
      <c r="G6" s="69">
        <f t="shared" si="1"/>
        <v>17.449999999999971</v>
      </c>
      <c r="H6" s="69"/>
      <c r="I6" s="68">
        <v>0.23931712962962962</v>
      </c>
      <c r="J6" s="68">
        <v>0.29418981481481482</v>
      </c>
      <c r="K6" s="69">
        <f t="shared" si="0"/>
        <v>79.016666666666694</v>
      </c>
      <c r="M6" s="8">
        <v>4</v>
      </c>
      <c r="N6" s="8">
        <v>22.1</v>
      </c>
      <c r="O6" s="8">
        <v>38</v>
      </c>
    </row>
    <row r="7" spans="1:15">
      <c r="E7" s="68">
        <v>0.29418981481481482</v>
      </c>
      <c r="F7" s="68">
        <v>0.30699074074074073</v>
      </c>
      <c r="G7" s="69">
        <f t="shared" si="1"/>
        <v>18.433333333333309</v>
      </c>
      <c r="H7" s="69"/>
      <c r="I7" s="68">
        <v>0.30699074074074073</v>
      </c>
      <c r="J7" s="68">
        <v>0.3454861111111111</v>
      </c>
      <c r="K7" s="69">
        <f t="shared" si="0"/>
        <v>55.433333333333337</v>
      </c>
      <c r="M7" s="8">
        <v>5</v>
      </c>
      <c r="N7" s="8">
        <v>25.2</v>
      </c>
      <c r="O7" s="8">
        <v>33.5</v>
      </c>
    </row>
    <row r="8" spans="1:15">
      <c r="E8" s="68">
        <v>0.3454861111111111</v>
      </c>
      <c r="F8" s="68">
        <v>0.36912037037037038</v>
      </c>
      <c r="G8" s="69">
        <f t="shared" si="1"/>
        <v>34.033333333333353</v>
      </c>
      <c r="H8" s="69"/>
      <c r="I8" s="68">
        <v>0.36912037037037038</v>
      </c>
      <c r="J8" s="68">
        <v>0.39241898148148147</v>
      </c>
      <c r="K8" s="69">
        <f t="shared" si="0"/>
        <v>33.549999999999969</v>
      </c>
      <c r="M8" s="8">
        <v>6</v>
      </c>
      <c r="N8" s="8">
        <v>18.8</v>
      </c>
      <c r="O8" s="8">
        <v>38.799999999999997</v>
      </c>
    </row>
    <row r="9" spans="1:15">
      <c r="E9" s="68">
        <v>0.39241898148148147</v>
      </c>
      <c r="F9" s="68">
        <v>0.39986111111111111</v>
      </c>
      <c r="G9" s="69">
        <f t="shared" si="1"/>
        <v>10.71666666666669</v>
      </c>
      <c r="H9" s="69"/>
      <c r="I9" s="68">
        <v>0.39986111111111111</v>
      </c>
      <c r="J9" s="68">
        <v>0.43318287037037034</v>
      </c>
      <c r="K9" s="69">
        <f t="shared" si="0"/>
        <v>47.983333333333292</v>
      </c>
      <c r="M9" s="8">
        <v>7</v>
      </c>
      <c r="N9" s="8">
        <v>20</v>
      </c>
      <c r="O9" s="8">
        <v>40.200000000000003</v>
      </c>
    </row>
    <row r="10" spans="1:15">
      <c r="E10" s="68">
        <v>0.43318287037037034</v>
      </c>
      <c r="F10" s="68">
        <v>0.4707986111111111</v>
      </c>
      <c r="G10" s="69">
        <f t="shared" si="1"/>
        <v>54.166666666666686</v>
      </c>
      <c r="H10" s="69"/>
      <c r="I10" s="68">
        <v>0.4707986111111111</v>
      </c>
      <c r="J10" s="68">
        <v>0.50995370370370374</v>
      </c>
      <c r="K10" s="69">
        <f t="shared" si="0"/>
        <v>56.383333333333411</v>
      </c>
      <c r="M10" s="8">
        <v>8</v>
      </c>
      <c r="N10" s="8">
        <v>20.5</v>
      </c>
      <c r="O10" s="8">
        <v>38.6</v>
      </c>
    </row>
    <row r="11" spans="1:15">
      <c r="E11" s="68">
        <v>0.50995370370370374</v>
      </c>
      <c r="F11" s="68">
        <v>0.52641203703703698</v>
      </c>
      <c r="G11" s="69">
        <f t="shared" si="1"/>
        <v>23.699999999999868</v>
      </c>
      <c r="H11" s="69"/>
      <c r="I11" s="68">
        <v>0.52641203703703698</v>
      </c>
      <c r="J11" s="68">
        <v>0.56870370370370371</v>
      </c>
      <c r="K11" s="69">
        <f t="shared" si="0"/>
        <v>60.900000000000091</v>
      </c>
      <c r="M11" s="8">
        <v>9</v>
      </c>
      <c r="N11" s="8">
        <v>20.3</v>
      </c>
      <c r="O11" s="8">
        <v>39.9</v>
      </c>
    </row>
    <row r="12" spans="1:15">
      <c r="E12" s="68">
        <v>0.56870370370370371</v>
      </c>
      <c r="F12" s="68">
        <v>0.61280092592592594</v>
      </c>
      <c r="G12" s="69">
        <f t="shared" si="1"/>
        <v>63.500000000000014</v>
      </c>
      <c r="H12" s="69"/>
      <c r="I12" s="68">
        <v>0.61280092592592594</v>
      </c>
      <c r="J12" s="68">
        <v>0.63997685185185182</v>
      </c>
      <c r="K12" s="69">
        <f t="shared" si="0"/>
        <v>39.133333333333269</v>
      </c>
      <c r="M12" s="8">
        <v>10</v>
      </c>
      <c r="N12" s="8">
        <v>27.5</v>
      </c>
      <c r="O12" s="8">
        <v>38.799999999999997</v>
      </c>
    </row>
    <row r="13" spans="1:15">
      <c r="E13" s="68">
        <v>0.63997685185185182</v>
      </c>
      <c r="F13" s="68">
        <v>0.64148148148148143</v>
      </c>
      <c r="G13" s="69">
        <f t="shared" si="1"/>
        <v>2.1666666666666323</v>
      </c>
      <c r="H13" s="69"/>
      <c r="I13" s="68">
        <v>0.64148148148148143</v>
      </c>
      <c r="J13" s="68">
        <v>0.65221064814814811</v>
      </c>
      <c r="K13" s="69">
        <f t="shared" si="0"/>
        <v>15.450000000000017</v>
      </c>
      <c r="M13" s="8">
        <v>11</v>
      </c>
      <c r="N13" s="8">
        <v>28.4</v>
      </c>
      <c r="O13" s="8">
        <v>32.5</v>
      </c>
    </row>
    <row r="14" spans="1:15">
      <c r="E14" s="68">
        <v>0.65221064814814811</v>
      </c>
      <c r="F14" s="68">
        <v>0.66451388888888885</v>
      </c>
      <c r="G14" s="69">
        <f t="shared" si="1"/>
        <v>17.716666666666665</v>
      </c>
      <c r="H14" s="69"/>
      <c r="I14" s="68">
        <v>0.66451388888888885</v>
      </c>
      <c r="J14" s="68">
        <v>0.69048611111111113</v>
      </c>
      <c r="K14" s="69">
        <f t="shared" si="0"/>
        <v>37.400000000000091</v>
      </c>
      <c r="M14" s="8">
        <v>12</v>
      </c>
      <c r="N14" s="8">
        <v>23.2</v>
      </c>
      <c r="O14" s="8">
        <v>36</v>
      </c>
    </row>
    <row r="15" spans="1:15">
      <c r="E15" s="68">
        <v>0.69048611111111113</v>
      </c>
      <c r="F15" s="68">
        <v>0.70678240740740739</v>
      </c>
      <c r="G15" s="69">
        <f t="shared" si="1"/>
        <v>23.466666666666605</v>
      </c>
      <c r="H15" s="69"/>
      <c r="I15" s="68">
        <v>0.70678240740740739</v>
      </c>
      <c r="J15" s="68">
        <v>0.74299768518518516</v>
      </c>
      <c r="K15" s="69">
        <f t="shared" si="0"/>
        <v>52.15</v>
      </c>
      <c r="M15" s="8">
        <v>13</v>
      </c>
      <c r="N15" s="8">
        <v>23.8</v>
      </c>
      <c r="O15" s="8">
        <v>37.9</v>
      </c>
    </row>
    <row r="16" spans="1:15">
      <c r="E16" s="68">
        <v>0.74299768518518516</v>
      </c>
      <c r="F16" s="68">
        <v>0.7528125</v>
      </c>
      <c r="G16" s="69">
        <f t="shared" si="1"/>
        <v>14.133333333333358</v>
      </c>
      <c r="H16" s="69"/>
      <c r="I16" s="68">
        <v>0.7528125</v>
      </c>
      <c r="J16" s="68">
        <v>0.78315972222222219</v>
      </c>
      <c r="K16" s="69">
        <f t="shared" si="0"/>
        <v>43.69999999999996</v>
      </c>
      <c r="M16" s="8">
        <v>14</v>
      </c>
      <c r="N16" s="8">
        <v>24</v>
      </c>
      <c r="O16" s="8">
        <v>35</v>
      </c>
    </row>
    <row r="17" spans="1:15">
      <c r="E17" s="68">
        <v>0.78315972222222219</v>
      </c>
      <c r="F17" s="68">
        <v>0.80024305555555553</v>
      </c>
      <c r="G17" s="69">
        <f t="shared" si="1"/>
        <v>24.600000000000009</v>
      </c>
      <c r="H17" s="69"/>
      <c r="I17" s="68">
        <v>0.80024305555555553</v>
      </c>
      <c r="J17" s="68">
        <v>0.81776620370370368</v>
      </c>
      <c r="K17" s="69">
        <f t="shared" si="0"/>
        <v>25.233333333333334</v>
      </c>
      <c r="M17" s="8">
        <v>15</v>
      </c>
      <c r="N17" s="8">
        <v>20</v>
      </c>
      <c r="O17" s="8">
        <v>39</v>
      </c>
    </row>
    <row r="18" spans="1:15">
      <c r="E18" s="68">
        <v>0.81776620370370368</v>
      </c>
      <c r="F18" s="68">
        <v>0.99998842592592596</v>
      </c>
      <c r="G18" s="69">
        <f t="shared" si="1"/>
        <v>262.40000000000009</v>
      </c>
      <c r="H18" s="69"/>
      <c r="M18" s="8">
        <v>16</v>
      </c>
      <c r="N18" s="8">
        <v>22.6</v>
      </c>
      <c r="O18" s="8">
        <v>36.700000000000003</v>
      </c>
    </row>
    <row r="19" spans="1:15">
      <c r="M19" s="8">
        <v>17</v>
      </c>
      <c r="N19" s="8">
        <v>22.2</v>
      </c>
      <c r="O19" s="8">
        <v>41.9</v>
      </c>
    </row>
    <row r="20" spans="1:15">
      <c r="M20" s="8">
        <v>18</v>
      </c>
      <c r="N20" s="8">
        <v>20.2</v>
      </c>
      <c r="O20" s="8">
        <v>38.4</v>
      </c>
    </row>
    <row r="21" spans="1:15">
      <c r="M21" s="8">
        <v>19</v>
      </c>
      <c r="N21" s="8">
        <v>18.8</v>
      </c>
      <c r="O21" s="8">
        <v>38.6</v>
      </c>
    </row>
    <row r="22" spans="1:15">
      <c r="M22" s="8">
        <v>20</v>
      </c>
      <c r="N22" s="8">
        <v>24</v>
      </c>
      <c r="O22" s="8">
        <v>34.799999999999997</v>
      </c>
    </row>
    <row r="23" spans="1:15">
      <c r="M23" s="8">
        <v>21</v>
      </c>
      <c r="N23" s="8">
        <v>23.2</v>
      </c>
      <c r="O23" s="8">
        <v>38.1</v>
      </c>
    </row>
    <row r="24" spans="1:15">
      <c r="M24" s="8">
        <v>22</v>
      </c>
      <c r="N24" s="8">
        <v>24.9</v>
      </c>
      <c r="O24" s="8">
        <v>32.700000000000003</v>
      </c>
    </row>
    <row r="25" spans="1:15">
      <c r="M25" s="8">
        <v>23</v>
      </c>
      <c r="N25" s="8">
        <v>22.4</v>
      </c>
      <c r="O25" s="8">
        <v>36.9</v>
      </c>
    </row>
    <row r="26" spans="1:15">
      <c r="M26" s="8">
        <v>24</v>
      </c>
      <c r="N26" s="8">
        <v>22.4</v>
      </c>
      <c r="O26" s="8">
        <v>37.9</v>
      </c>
    </row>
    <row r="27" spans="1:15">
      <c r="M27" s="8">
        <v>25</v>
      </c>
      <c r="N27" s="8">
        <v>22.1</v>
      </c>
      <c r="O27" s="8">
        <v>38.4</v>
      </c>
    </row>
    <row r="28" spans="1:15" s="70" customFormat="1"/>
    <row r="29" spans="1:15">
      <c r="A29" s="8">
        <v>3410</v>
      </c>
      <c r="B29" s="8" t="s">
        <v>6</v>
      </c>
      <c r="C29" s="8" t="s">
        <v>4</v>
      </c>
      <c r="E29" s="68">
        <v>3.5879629629629629E-2</v>
      </c>
      <c r="F29" s="68">
        <v>5.3043981481481484E-2</v>
      </c>
      <c r="G29" s="69">
        <f t="shared" ref="G29:G45" si="2">(F29-E29)*1440</f>
        <v>24.716666666666669</v>
      </c>
      <c r="I29" s="68">
        <v>0</v>
      </c>
      <c r="J29" s="68">
        <v>3.5879629629629629E-2</v>
      </c>
      <c r="K29" s="69">
        <f t="shared" ref="K29:K45" si="3">(J29-I29)*1440</f>
        <v>51.666666666666664</v>
      </c>
      <c r="M29" s="8">
        <v>1</v>
      </c>
      <c r="N29" s="8">
        <v>28.4</v>
      </c>
      <c r="O29" s="8">
        <v>25.8</v>
      </c>
    </row>
    <row r="30" spans="1:15">
      <c r="E30" s="68">
        <v>8.1215277777777775E-2</v>
      </c>
      <c r="F30" s="68">
        <v>8.7233796296296295E-2</v>
      </c>
      <c r="G30" s="69">
        <f t="shared" si="2"/>
        <v>8.6666666666666696</v>
      </c>
      <c r="I30" s="68">
        <v>5.3043981481481484E-2</v>
      </c>
      <c r="J30" s="68">
        <v>8.1215277777777775E-2</v>
      </c>
      <c r="K30" s="69">
        <f t="shared" si="3"/>
        <v>40.566666666666663</v>
      </c>
      <c r="M30" s="8">
        <v>2</v>
      </c>
      <c r="N30" s="8">
        <v>29.1</v>
      </c>
      <c r="O30" s="8">
        <v>26.6</v>
      </c>
    </row>
    <row r="31" spans="1:15">
      <c r="E31" s="68">
        <v>0.11238425925925925</v>
      </c>
      <c r="F31" s="68">
        <v>0.21899305555555557</v>
      </c>
      <c r="G31" s="69">
        <f t="shared" si="2"/>
        <v>153.51666666666668</v>
      </c>
      <c r="I31" s="68">
        <v>8.7233796296296295E-2</v>
      </c>
      <c r="J31" s="68">
        <v>0.11238425925925925</v>
      </c>
      <c r="K31" s="69">
        <f t="shared" si="3"/>
        <v>36.216666666666661</v>
      </c>
      <c r="M31" s="8">
        <v>3</v>
      </c>
      <c r="N31" s="8">
        <v>34.5</v>
      </c>
      <c r="O31" s="8">
        <v>25</v>
      </c>
    </row>
    <row r="32" spans="1:15">
      <c r="E32" s="68">
        <v>0.2726736111111111</v>
      </c>
      <c r="F32" s="68">
        <v>0.28053240740740742</v>
      </c>
      <c r="G32" s="69">
        <f t="shared" si="2"/>
        <v>11.316666666666704</v>
      </c>
      <c r="I32" s="68">
        <v>0.21899305555555557</v>
      </c>
      <c r="J32" s="68">
        <v>0.2726736111111111</v>
      </c>
      <c r="K32" s="69">
        <f t="shared" si="3"/>
        <v>77.299999999999969</v>
      </c>
      <c r="M32" s="8">
        <v>4</v>
      </c>
      <c r="N32" s="8">
        <v>29.9</v>
      </c>
      <c r="O32" s="8">
        <v>27</v>
      </c>
    </row>
    <row r="33" spans="5:15">
      <c r="E33" s="68">
        <v>0.32754629629629628</v>
      </c>
      <c r="F33" s="68">
        <v>0.3384375</v>
      </c>
      <c r="G33" s="69">
        <f t="shared" si="2"/>
        <v>15.68333333333336</v>
      </c>
      <c r="I33" s="68">
        <v>0.28053240740740742</v>
      </c>
      <c r="J33" s="68">
        <v>0.32754629629629628</v>
      </c>
      <c r="K33" s="69">
        <f t="shared" si="3"/>
        <v>67.699999999999946</v>
      </c>
      <c r="M33" s="8">
        <v>5</v>
      </c>
      <c r="N33" s="8">
        <v>31</v>
      </c>
      <c r="O33" s="8">
        <v>26.9</v>
      </c>
    </row>
    <row r="34" spans="5:15">
      <c r="E34" s="68">
        <v>0.39124999999999999</v>
      </c>
      <c r="F34" s="68">
        <v>0.39944444444444444</v>
      </c>
      <c r="G34" s="69">
        <f t="shared" si="2"/>
        <v>11.800000000000006</v>
      </c>
      <c r="I34" s="68">
        <v>0.3384375</v>
      </c>
      <c r="J34" s="68">
        <v>0.39124999999999999</v>
      </c>
      <c r="K34" s="69">
        <f t="shared" si="3"/>
        <v>76.049999999999983</v>
      </c>
      <c r="M34" s="8">
        <v>6</v>
      </c>
      <c r="N34" s="8">
        <v>36.6</v>
      </c>
      <c r="O34" s="8">
        <v>22.1</v>
      </c>
    </row>
    <row r="35" spans="5:15">
      <c r="E35" s="68">
        <v>0.44982638888888887</v>
      </c>
      <c r="F35" s="68">
        <v>0.48162037037037037</v>
      </c>
      <c r="G35" s="69">
        <f t="shared" si="2"/>
        <v>45.783333333333346</v>
      </c>
      <c r="I35" s="68">
        <v>0.39944444444444444</v>
      </c>
      <c r="J35" s="68">
        <v>0.44982638888888887</v>
      </c>
      <c r="K35" s="69">
        <f t="shared" si="3"/>
        <v>72.549999999999983</v>
      </c>
      <c r="M35" s="8">
        <v>7</v>
      </c>
      <c r="N35" s="8">
        <v>35.200000000000003</v>
      </c>
      <c r="O35" s="8">
        <v>27.7</v>
      </c>
    </row>
    <row r="36" spans="5:15">
      <c r="E36" s="68">
        <v>0.51605324074074077</v>
      </c>
      <c r="F36" s="68">
        <v>0.53241898148148148</v>
      </c>
      <c r="G36" s="69">
        <f t="shared" si="2"/>
        <v>23.56666666666662</v>
      </c>
      <c r="I36" s="68">
        <v>0.48162037037037037</v>
      </c>
      <c r="J36" s="68">
        <v>0.51605324074074077</v>
      </c>
      <c r="K36" s="69">
        <f t="shared" si="3"/>
        <v>49.583333333333385</v>
      </c>
      <c r="M36" s="8">
        <v>8</v>
      </c>
      <c r="N36" s="8">
        <v>31.3</v>
      </c>
      <c r="O36" s="8">
        <v>29.3</v>
      </c>
    </row>
    <row r="37" spans="5:15">
      <c r="E37" s="68">
        <v>0.56921296296296298</v>
      </c>
      <c r="F37" s="68">
        <v>0.58415509259259257</v>
      </c>
      <c r="G37" s="69">
        <f t="shared" si="2"/>
        <v>21.51666666666662</v>
      </c>
      <c r="I37" s="68">
        <v>0.53241898148148148</v>
      </c>
      <c r="J37" s="68">
        <v>0.56921296296296298</v>
      </c>
      <c r="K37" s="69">
        <f t="shared" si="3"/>
        <v>52.983333333333356</v>
      </c>
      <c r="M37" s="8">
        <v>9</v>
      </c>
      <c r="N37" s="8">
        <v>36</v>
      </c>
      <c r="O37" s="8">
        <v>26.9</v>
      </c>
    </row>
    <row r="38" spans="5:15">
      <c r="E38" s="68">
        <v>0.61736111111111114</v>
      </c>
      <c r="F38" s="68">
        <v>0.63769675925925928</v>
      </c>
      <c r="G38" s="69">
        <f t="shared" si="2"/>
        <v>29.283333333333328</v>
      </c>
      <c r="I38" s="68">
        <v>0.58415509259259257</v>
      </c>
      <c r="J38" s="68">
        <v>0.61736111111111114</v>
      </c>
      <c r="K38" s="69">
        <f t="shared" si="3"/>
        <v>47.816666666666734</v>
      </c>
      <c r="M38" s="8">
        <v>10</v>
      </c>
      <c r="N38" s="8">
        <v>27.3</v>
      </c>
      <c r="O38" s="8">
        <v>32.4</v>
      </c>
    </row>
    <row r="39" spans="5:15">
      <c r="E39" s="68">
        <v>0.65322916666666664</v>
      </c>
      <c r="F39" s="68">
        <v>0.65462962962962967</v>
      </c>
      <c r="G39" s="69">
        <f t="shared" si="2"/>
        <v>2.0166666666667687</v>
      </c>
      <c r="I39" s="68">
        <v>0.63769675925925928</v>
      </c>
      <c r="J39" s="68">
        <v>0.65322916666666664</v>
      </c>
      <c r="K39" s="69">
        <f t="shared" si="3"/>
        <v>22.366666666666593</v>
      </c>
      <c r="M39" s="8">
        <v>11</v>
      </c>
      <c r="N39" s="8">
        <v>30</v>
      </c>
      <c r="O39" s="8">
        <v>27.9</v>
      </c>
    </row>
    <row r="40" spans="5:15">
      <c r="E40" s="68">
        <v>0.6645833333333333</v>
      </c>
      <c r="F40" s="68">
        <v>0.67693287037037042</v>
      </c>
      <c r="G40" s="69">
        <f t="shared" si="2"/>
        <v>17.783333333333449</v>
      </c>
      <c r="I40" s="68">
        <v>0.65462962962962967</v>
      </c>
      <c r="J40" s="68">
        <v>0.6645833333333333</v>
      </c>
      <c r="K40" s="69">
        <f t="shared" si="3"/>
        <v>14.333333333333229</v>
      </c>
      <c r="M40" s="8">
        <v>12</v>
      </c>
      <c r="N40" s="8">
        <v>37.4</v>
      </c>
      <c r="O40" s="8">
        <v>25.2</v>
      </c>
    </row>
    <row r="41" spans="5:15">
      <c r="E41" s="68">
        <v>0.70202546296296298</v>
      </c>
      <c r="F41" s="68">
        <v>0.71677083333333336</v>
      </c>
      <c r="G41" s="69">
        <f t="shared" si="2"/>
        <v>21.233333333333348</v>
      </c>
      <c r="I41" s="68">
        <v>0.67693287037037042</v>
      </c>
      <c r="J41" s="68">
        <v>0.70202546296296298</v>
      </c>
      <c r="K41" s="69">
        <f t="shared" si="3"/>
        <v>36.133333333333283</v>
      </c>
      <c r="M41" s="8">
        <v>13</v>
      </c>
      <c r="N41" s="8">
        <v>31.3</v>
      </c>
      <c r="O41" s="8">
        <v>36.9</v>
      </c>
    </row>
    <row r="42" spans="5:15">
      <c r="E42" s="68">
        <v>0.74967592592592591</v>
      </c>
      <c r="F42" s="68">
        <v>0.76481481481481484</v>
      </c>
      <c r="G42" s="69">
        <f t="shared" si="2"/>
        <v>21.80000000000005</v>
      </c>
      <c r="I42" s="68">
        <v>0.71677083333333336</v>
      </c>
      <c r="J42" s="68">
        <v>0.74967592592592591</v>
      </c>
      <c r="K42" s="69">
        <f t="shared" si="3"/>
        <v>47.383333333333283</v>
      </c>
      <c r="M42" s="8">
        <v>14</v>
      </c>
      <c r="N42" s="8">
        <v>18.600000000000001</v>
      </c>
      <c r="O42" s="8">
        <v>54.1</v>
      </c>
    </row>
    <row r="43" spans="5:15">
      <c r="E43" s="68">
        <v>0.77543981481481483</v>
      </c>
      <c r="F43" s="68">
        <v>0.7769328703703704</v>
      </c>
      <c r="G43" s="69">
        <f t="shared" si="2"/>
        <v>2.1500000000000163</v>
      </c>
      <c r="I43" s="68">
        <v>0.76481481481481484</v>
      </c>
      <c r="J43" s="68">
        <v>0.77543981481481483</v>
      </c>
      <c r="K43" s="69">
        <f t="shared" si="3"/>
        <v>15.299999999999994</v>
      </c>
      <c r="M43" s="8">
        <v>15</v>
      </c>
      <c r="N43" s="8">
        <v>16.899999999999999</v>
      </c>
      <c r="O43" s="8">
        <v>59</v>
      </c>
    </row>
    <row r="44" spans="5:15">
      <c r="E44" s="68">
        <v>0.78662037037037036</v>
      </c>
      <c r="F44" s="68">
        <v>0.9833101851851852</v>
      </c>
      <c r="G44" s="69">
        <f t="shared" si="2"/>
        <v>283.23333333333335</v>
      </c>
      <c r="I44" s="68">
        <v>0.7769328703703704</v>
      </c>
      <c r="J44" s="68">
        <v>0.78662037037037036</v>
      </c>
      <c r="K44" s="69">
        <f t="shared" si="3"/>
        <v>13.949999999999942</v>
      </c>
      <c r="M44" s="8">
        <v>16</v>
      </c>
      <c r="N44" s="8">
        <v>30.5</v>
      </c>
      <c r="O44" s="8">
        <v>25</v>
      </c>
    </row>
    <row r="45" spans="5:15">
      <c r="E45" s="68">
        <v>0.99592592592592588</v>
      </c>
      <c r="F45" s="68">
        <v>0.99998842592592596</v>
      </c>
      <c r="G45" s="69">
        <f t="shared" si="2"/>
        <v>5.8500000000001151</v>
      </c>
      <c r="I45" s="68">
        <v>0.9833101851851852</v>
      </c>
      <c r="J45" s="68">
        <v>0.99592592592592588</v>
      </c>
      <c r="K45" s="69">
        <f t="shared" si="3"/>
        <v>18.166666666666575</v>
      </c>
      <c r="M45" s="8">
        <v>17</v>
      </c>
      <c r="N45" s="8">
        <v>36.799999999999997</v>
      </c>
      <c r="O45" s="8">
        <v>23.4</v>
      </c>
    </row>
    <row r="46" spans="5:15">
      <c r="M46" s="8">
        <v>18</v>
      </c>
      <c r="N46" s="8">
        <v>34.1</v>
      </c>
      <c r="O46" s="8">
        <v>25</v>
      </c>
    </row>
    <row r="47" spans="5:15">
      <c r="M47" s="8">
        <v>19</v>
      </c>
      <c r="N47" s="8">
        <v>36.5</v>
      </c>
      <c r="O47" s="8">
        <v>24.5</v>
      </c>
    </row>
    <row r="48" spans="5:15">
      <c r="M48" s="8">
        <v>20</v>
      </c>
      <c r="N48" s="8">
        <v>35.799999999999997</v>
      </c>
      <c r="O48" s="8">
        <v>26.1</v>
      </c>
    </row>
    <row r="49" spans="1:15">
      <c r="M49" s="8">
        <v>21</v>
      </c>
      <c r="N49" s="8">
        <v>39</v>
      </c>
      <c r="O49" s="8">
        <v>23</v>
      </c>
    </row>
    <row r="50" spans="1:15">
      <c r="M50" s="8">
        <v>22</v>
      </c>
      <c r="N50" s="8">
        <v>36.9</v>
      </c>
      <c r="O50" s="8">
        <v>24.2</v>
      </c>
    </row>
    <row r="51" spans="1:15">
      <c r="M51" s="8">
        <v>23</v>
      </c>
      <c r="N51" s="8">
        <v>40.5</v>
      </c>
      <c r="O51" s="8">
        <v>22.6</v>
      </c>
    </row>
    <row r="52" spans="1:15">
      <c r="M52" s="8">
        <v>24</v>
      </c>
      <c r="N52" s="8">
        <v>26.5</v>
      </c>
      <c r="O52" s="8">
        <v>38.799999999999997</v>
      </c>
    </row>
    <row r="53" spans="1:15">
      <c r="M53" s="8">
        <v>25</v>
      </c>
      <c r="N53" s="8">
        <v>22.7</v>
      </c>
      <c r="O53" s="8">
        <v>38.299999999999997</v>
      </c>
    </row>
    <row r="54" spans="1:15" s="70" customFormat="1"/>
    <row r="55" spans="1:15">
      <c r="A55" s="8">
        <v>3383</v>
      </c>
      <c r="B55" s="8" t="s">
        <v>7</v>
      </c>
      <c r="C55" s="8" t="s">
        <v>5</v>
      </c>
      <c r="E55" s="68">
        <v>2.4398148148148148E-2</v>
      </c>
      <c r="F55" s="68">
        <v>0.23809027777777778</v>
      </c>
      <c r="G55" s="69">
        <f t="shared" ref="G55:G68" si="4">(F55-E55)*1440</f>
        <v>307.7166666666667</v>
      </c>
      <c r="I55" s="68">
        <v>0</v>
      </c>
      <c r="J55" s="68">
        <v>2.4398148148148148E-2</v>
      </c>
      <c r="K55" s="69">
        <f t="shared" ref="K55:K68" si="5">(J55-I55)*1440</f>
        <v>35.133333333333333</v>
      </c>
      <c r="M55" s="8">
        <v>1</v>
      </c>
      <c r="N55" s="8">
        <v>29.4</v>
      </c>
      <c r="O55" s="8">
        <v>32.5</v>
      </c>
    </row>
    <row r="56" spans="1:15">
      <c r="E56" s="68">
        <v>0.25936342592592593</v>
      </c>
      <c r="F56" s="68">
        <v>0.26060185185185186</v>
      </c>
      <c r="G56" s="69">
        <f t="shared" si="4"/>
        <v>1.7833333333333456</v>
      </c>
      <c r="I56" s="68">
        <v>0.23809027777777778</v>
      </c>
      <c r="J56" s="68">
        <v>0.25936342592592593</v>
      </c>
      <c r="K56" s="69">
        <f t="shared" si="5"/>
        <v>30.63333333333334</v>
      </c>
      <c r="M56" s="8">
        <v>2</v>
      </c>
      <c r="N56" s="8">
        <v>33.9</v>
      </c>
      <c r="O56" s="8">
        <v>32.299999999999997</v>
      </c>
    </row>
    <row r="57" spans="1:15">
      <c r="E57" s="68">
        <v>0.28322916666666664</v>
      </c>
      <c r="F57" s="68">
        <v>0.28453703703703703</v>
      </c>
      <c r="G57" s="69">
        <f t="shared" si="4"/>
        <v>1.8833333333333613</v>
      </c>
      <c r="I57" s="68">
        <v>0.26060185185185186</v>
      </c>
      <c r="J57" s="68">
        <v>0.28322916666666664</v>
      </c>
      <c r="K57" s="69">
        <f t="shared" si="5"/>
        <v>32.583333333333286</v>
      </c>
      <c r="M57" s="8">
        <v>3</v>
      </c>
      <c r="N57" s="8">
        <v>37.9</v>
      </c>
      <c r="O57" s="8">
        <v>25.2</v>
      </c>
    </row>
    <row r="58" spans="1:15">
      <c r="E58" s="68">
        <v>0.29327546296296297</v>
      </c>
      <c r="F58" s="68">
        <v>0.31561342592592595</v>
      </c>
      <c r="G58" s="69">
        <f t="shared" si="4"/>
        <v>32.166666666666686</v>
      </c>
      <c r="I58" s="68">
        <v>0.28453703703703703</v>
      </c>
      <c r="J58" s="68">
        <v>0.29327546296296297</v>
      </c>
      <c r="K58" s="69">
        <f t="shared" si="5"/>
        <v>12.583333333333355</v>
      </c>
      <c r="M58" s="8">
        <v>4</v>
      </c>
      <c r="N58" s="8">
        <v>35.200000000000003</v>
      </c>
      <c r="O58" s="8">
        <v>27.1</v>
      </c>
    </row>
    <row r="59" spans="1:15">
      <c r="E59" s="68">
        <v>0.32026620370370368</v>
      </c>
      <c r="F59" s="68">
        <v>0.32122685185185185</v>
      </c>
      <c r="G59" s="69">
        <f t="shared" si="4"/>
        <v>1.3833333333333631</v>
      </c>
      <c r="I59" s="68">
        <v>0.31561342592592595</v>
      </c>
      <c r="J59" s="68">
        <v>0.32026620370370368</v>
      </c>
      <c r="K59" s="69">
        <f t="shared" si="5"/>
        <v>6.6999999999999282</v>
      </c>
      <c r="M59" s="8">
        <v>5</v>
      </c>
      <c r="N59" s="8">
        <v>30.2</v>
      </c>
      <c r="O59" s="8">
        <v>27.3</v>
      </c>
    </row>
    <row r="60" spans="1:15">
      <c r="E60" s="68">
        <v>0.37317129629629631</v>
      </c>
      <c r="F60" s="68">
        <v>0.37422453703703706</v>
      </c>
      <c r="G60" s="69">
        <f t="shared" si="4"/>
        <v>1.5166666666666906</v>
      </c>
      <c r="I60" s="68">
        <v>0.32122685185185185</v>
      </c>
      <c r="J60" s="68">
        <v>0.37317129629629631</v>
      </c>
      <c r="K60" s="69">
        <f t="shared" si="5"/>
        <v>74.800000000000026</v>
      </c>
      <c r="M60" s="8">
        <v>6</v>
      </c>
      <c r="N60" s="8">
        <v>38.700000000000003</v>
      </c>
      <c r="O60" s="8">
        <v>28.7</v>
      </c>
    </row>
    <row r="61" spans="1:15">
      <c r="E61" s="68">
        <v>0.39501157407407406</v>
      </c>
      <c r="F61" s="68">
        <v>0.41775462962962961</v>
      </c>
      <c r="G61" s="69">
        <f t="shared" si="4"/>
        <v>32.75</v>
      </c>
      <c r="I61" s="68">
        <v>0.37422453703703706</v>
      </c>
      <c r="J61" s="68">
        <v>0.39501157407407406</v>
      </c>
      <c r="K61" s="69">
        <f t="shared" si="5"/>
        <v>29.93333333333327</v>
      </c>
      <c r="M61" s="8">
        <v>7</v>
      </c>
      <c r="N61" s="8">
        <v>28.1</v>
      </c>
      <c r="O61" s="8">
        <v>31.6</v>
      </c>
    </row>
    <row r="62" spans="1:15">
      <c r="E62" s="68">
        <v>0.46096064814814813</v>
      </c>
      <c r="F62" s="68">
        <v>0.46291666666666664</v>
      </c>
      <c r="G62" s="69">
        <f t="shared" si="4"/>
        <v>2.816666666666654</v>
      </c>
      <c r="I62" s="68">
        <v>0.41775462962962961</v>
      </c>
      <c r="J62" s="68">
        <v>0.46096064814814813</v>
      </c>
      <c r="K62" s="69">
        <f t="shared" si="5"/>
        <v>62.216666666666669</v>
      </c>
      <c r="M62" s="8">
        <v>8</v>
      </c>
      <c r="N62" s="8">
        <v>22.3</v>
      </c>
      <c r="O62" s="8">
        <v>35.5</v>
      </c>
    </row>
    <row r="63" spans="1:15">
      <c r="E63" s="68">
        <v>0.53378472222222217</v>
      </c>
      <c r="F63" s="68">
        <v>0.60297453703703707</v>
      </c>
      <c r="G63" s="69">
        <f t="shared" si="4"/>
        <v>99.633333333333454</v>
      </c>
      <c r="I63" s="68">
        <v>0.46291666666666664</v>
      </c>
      <c r="J63" s="68">
        <v>0.53378472222222217</v>
      </c>
      <c r="K63" s="69">
        <f t="shared" si="5"/>
        <v>102.04999999999997</v>
      </c>
      <c r="M63" s="8">
        <v>9</v>
      </c>
      <c r="N63" s="8">
        <v>30</v>
      </c>
      <c r="O63" s="8">
        <v>29.9</v>
      </c>
    </row>
    <row r="64" spans="1:15">
      <c r="E64" s="71">
        <v>0.66715277777777782</v>
      </c>
      <c r="F64" s="68">
        <v>0.72091435185185182</v>
      </c>
      <c r="G64" s="69">
        <f t="shared" si="4"/>
        <v>77.416666666666572</v>
      </c>
      <c r="I64" s="68">
        <v>0.60297453703703707</v>
      </c>
      <c r="J64" s="71">
        <v>0.66715277777777782</v>
      </c>
      <c r="K64" s="69">
        <f t="shared" si="5"/>
        <v>92.416666666666671</v>
      </c>
      <c r="M64" s="8">
        <v>10</v>
      </c>
      <c r="N64" s="8">
        <v>34</v>
      </c>
      <c r="O64" s="8">
        <v>29</v>
      </c>
    </row>
    <row r="65" spans="5:15">
      <c r="E65" s="68">
        <v>0.74512731481481487</v>
      </c>
      <c r="F65" s="68">
        <v>0.74629629629629635</v>
      </c>
      <c r="G65" s="69">
        <f t="shared" si="4"/>
        <v>1.68333333333333</v>
      </c>
      <c r="I65" s="68">
        <v>0.72091435185185182</v>
      </c>
      <c r="J65" s="68">
        <v>0.74512731481481487</v>
      </c>
      <c r="K65" s="69">
        <f t="shared" si="5"/>
        <v>34.866666666666788</v>
      </c>
      <c r="M65" s="8">
        <v>11</v>
      </c>
      <c r="N65" s="8">
        <v>31.4</v>
      </c>
      <c r="O65" s="8">
        <v>29.8</v>
      </c>
    </row>
    <row r="66" spans="5:15">
      <c r="E66" s="68">
        <v>0.78721064814814812</v>
      </c>
      <c r="F66" s="68">
        <v>0.85006944444444443</v>
      </c>
      <c r="G66" s="69">
        <f t="shared" si="4"/>
        <v>90.516666666666694</v>
      </c>
      <c r="I66" s="68">
        <v>0.74629629629629635</v>
      </c>
      <c r="J66" s="68">
        <v>0.78721064814814812</v>
      </c>
      <c r="K66" s="69">
        <f t="shared" si="5"/>
        <v>58.916666666666551</v>
      </c>
      <c r="M66" s="8">
        <v>12</v>
      </c>
      <c r="N66" s="8">
        <v>31.6</v>
      </c>
      <c r="O66" s="8">
        <v>29.3</v>
      </c>
    </row>
    <row r="67" spans="5:15">
      <c r="E67" s="68">
        <v>0.86468750000000005</v>
      </c>
      <c r="F67" s="68">
        <v>0.86605324074074075</v>
      </c>
      <c r="G67" s="69">
        <f t="shared" si="4"/>
        <v>1.9666666666666011</v>
      </c>
      <c r="I67" s="68">
        <v>0.85006944444444443</v>
      </c>
      <c r="J67" s="68">
        <v>0.86468750000000005</v>
      </c>
      <c r="K67" s="69">
        <f t="shared" si="5"/>
        <v>21.050000000000093</v>
      </c>
      <c r="M67" s="8">
        <v>13</v>
      </c>
      <c r="N67" s="8">
        <v>28.1</v>
      </c>
      <c r="O67" s="8">
        <v>30.6</v>
      </c>
    </row>
    <row r="68" spans="5:15">
      <c r="E68" s="68">
        <v>0.88019675925925922</v>
      </c>
      <c r="F68" s="68">
        <v>0.99998842592592596</v>
      </c>
      <c r="G68" s="69">
        <f t="shared" si="4"/>
        <v>172.50000000000011</v>
      </c>
      <c r="I68" s="68">
        <v>0.86605324074074075</v>
      </c>
      <c r="J68" s="68">
        <v>0.88019675925925922</v>
      </c>
      <c r="K68" s="69">
        <f t="shared" si="5"/>
        <v>20.3666666666666</v>
      </c>
      <c r="M68" s="8">
        <v>14</v>
      </c>
      <c r="N68" s="8">
        <v>28.6</v>
      </c>
      <c r="O68" s="8">
        <v>31.7</v>
      </c>
    </row>
    <row r="69" spans="5:15">
      <c r="M69" s="8">
        <v>15</v>
      </c>
      <c r="N69" s="8">
        <v>30.2</v>
      </c>
      <c r="O69" s="8">
        <v>31.5</v>
      </c>
    </row>
    <row r="70" spans="5:15">
      <c r="M70" s="8">
        <v>16</v>
      </c>
      <c r="N70" s="8">
        <v>44.1</v>
      </c>
      <c r="O70" s="8">
        <v>17.600000000000001</v>
      </c>
    </row>
    <row r="71" spans="5:15">
      <c r="M71" s="8">
        <v>17</v>
      </c>
      <c r="N71" s="8">
        <v>30.2</v>
      </c>
      <c r="O71" s="8">
        <v>24.6</v>
      </c>
    </row>
    <row r="72" spans="5:15">
      <c r="M72" s="8">
        <v>18</v>
      </c>
      <c r="N72" s="8">
        <v>23.8</v>
      </c>
      <c r="O72" s="8">
        <v>35.299999999999997</v>
      </c>
    </row>
    <row r="73" spans="5:15">
      <c r="M73" s="8">
        <v>19</v>
      </c>
      <c r="N73" s="8">
        <v>28.1</v>
      </c>
      <c r="O73" s="8">
        <v>29.3</v>
      </c>
    </row>
    <row r="74" spans="5:15">
      <c r="M74" s="8">
        <v>20</v>
      </c>
      <c r="N74" s="8">
        <v>31.9</v>
      </c>
      <c r="O74" s="8">
        <v>33.700000000000003</v>
      </c>
    </row>
    <row r="75" spans="5:15">
      <c r="M75" s="8">
        <v>21</v>
      </c>
      <c r="N75" s="8">
        <v>26.7</v>
      </c>
      <c r="O75" s="8">
        <v>31.2</v>
      </c>
    </row>
    <row r="76" spans="5:15">
      <c r="M76" s="8">
        <v>22</v>
      </c>
      <c r="N76" s="8">
        <v>27.3</v>
      </c>
      <c r="O76" s="8">
        <v>31.8</v>
      </c>
    </row>
    <row r="77" spans="5:15">
      <c r="M77" s="8">
        <v>23</v>
      </c>
      <c r="N77" s="8">
        <v>33</v>
      </c>
      <c r="O77" s="8">
        <v>31.6</v>
      </c>
    </row>
    <row r="78" spans="5:15">
      <c r="M78" s="8">
        <v>24</v>
      </c>
      <c r="N78" s="8">
        <v>75.099999999999994</v>
      </c>
      <c r="O78" s="8">
        <v>7.1</v>
      </c>
    </row>
    <row r="79" spans="5:15">
      <c r="M79" s="8">
        <v>25</v>
      </c>
      <c r="N79" s="8">
        <v>34.1</v>
      </c>
      <c r="O79" s="8">
        <v>29.1</v>
      </c>
    </row>
    <row r="80" spans="5:15" s="70" customFormat="1"/>
    <row r="81" spans="1:15">
      <c r="A81" s="8">
        <v>3408</v>
      </c>
      <c r="B81" s="8" t="s">
        <v>6</v>
      </c>
      <c r="C81" s="8" t="s">
        <v>5</v>
      </c>
      <c r="E81" s="68">
        <v>0</v>
      </c>
      <c r="F81" s="68">
        <v>2.7488425925925927E-2</v>
      </c>
      <c r="G81" s="69">
        <f t="shared" ref="G81:G98" si="6">(F81-E81)*1440</f>
        <v>39.583333333333336</v>
      </c>
      <c r="I81" s="68">
        <v>2.7488425925925927E-2</v>
      </c>
      <c r="J81" s="68">
        <v>4.1053240740740737E-2</v>
      </c>
      <c r="K81" s="69">
        <f t="shared" ref="K81:K98" si="7">(J81-I81)*1440</f>
        <v>19.533333333333328</v>
      </c>
      <c r="M81" s="8">
        <v>1</v>
      </c>
      <c r="N81" s="8">
        <v>39</v>
      </c>
      <c r="O81" s="8">
        <v>27.4</v>
      </c>
    </row>
    <row r="82" spans="1:15">
      <c r="E82" s="68">
        <v>4.1053240740740737E-2</v>
      </c>
      <c r="F82" s="68">
        <v>4.266203703703704E-2</v>
      </c>
      <c r="G82" s="69">
        <f t="shared" si="6"/>
        <v>2.3166666666666758</v>
      </c>
      <c r="I82" s="68">
        <v>4.266203703703704E-2</v>
      </c>
      <c r="J82" s="68">
        <v>6.8159722222222219E-2</v>
      </c>
      <c r="K82" s="69">
        <f t="shared" si="7"/>
        <v>36.716666666666654</v>
      </c>
      <c r="M82" s="8">
        <v>2</v>
      </c>
      <c r="N82" s="8">
        <v>40.9</v>
      </c>
      <c r="O82" s="8">
        <v>21.7</v>
      </c>
    </row>
    <row r="83" spans="1:15">
      <c r="E83" s="68">
        <v>6.8159722222222219E-2</v>
      </c>
      <c r="F83" s="68">
        <v>0.11626157407407407</v>
      </c>
      <c r="G83" s="69">
        <f t="shared" si="6"/>
        <v>69.266666666666666</v>
      </c>
      <c r="I83" s="68">
        <v>0.11626157407407407</v>
      </c>
      <c r="J83" s="68">
        <v>0.13238425925925926</v>
      </c>
      <c r="K83" s="69">
        <f t="shared" si="7"/>
        <v>23.216666666666665</v>
      </c>
      <c r="M83" s="8">
        <v>3</v>
      </c>
      <c r="N83" s="8">
        <v>46.7</v>
      </c>
      <c r="O83" s="8">
        <v>18.8</v>
      </c>
    </row>
    <row r="84" spans="1:15">
      <c r="E84" s="68">
        <v>0.13238425925925926</v>
      </c>
      <c r="F84" s="68">
        <v>0.15789351851851852</v>
      </c>
      <c r="G84" s="69">
        <f t="shared" si="6"/>
        <v>36.733333333333334</v>
      </c>
      <c r="I84" s="68">
        <v>0.15789351851851852</v>
      </c>
      <c r="J84" s="67">
        <v>0.19033564814814816</v>
      </c>
      <c r="K84" s="69">
        <f t="shared" si="7"/>
        <v>46.716666666666683</v>
      </c>
      <c r="M84" s="8">
        <v>4</v>
      </c>
      <c r="N84" s="8">
        <v>46.7</v>
      </c>
      <c r="O84" s="8">
        <v>17.7</v>
      </c>
    </row>
    <row r="85" spans="1:15">
      <c r="E85" s="67">
        <v>0.19033564814814816</v>
      </c>
      <c r="F85" s="68">
        <v>0.22166666666666668</v>
      </c>
      <c r="G85" s="69">
        <f t="shared" si="6"/>
        <v>45.116666666666674</v>
      </c>
      <c r="I85" s="68">
        <v>0.22166666666666668</v>
      </c>
      <c r="J85" s="68">
        <v>0.29431712962962964</v>
      </c>
      <c r="K85" s="69">
        <f t="shared" si="7"/>
        <v>104.61666666666666</v>
      </c>
      <c r="M85" s="8">
        <v>5</v>
      </c>
      <c r="N85" s="8">
        <v>47.1</v>
      </c>
      <c r="O85" s="8">
        <v>16.8</v>
      </c>
    </row>
    <row r="86" spans="1:15">
      <c r="E86" s="68">
        <v>0.29431712962962964</v>
      </c>
      <c r="F86" s="68">
        <v>0.31246527777777777</v>
      </c>
      <c r="G86" s="69">
        <f t="shared" si="6"/>
        <v>26.133333333333315</v>
      </c>
      <c r="I86" s="68">
        <v>0.31246527777777777</v>
      </c>
      <c r="J86" s="68">
        <v>0.33912037037037035</v>
      </c>
      <c r="K86" s="69">
        <f t="shared" si="7"/>
        <v>38.383333333333312</v>
      </c>
      <c r="M86" s="8">
        <v>6</v>
      </c>
      <c r="N86" s="8">
        <v>41.5</v>
      </c>
      <c r="O86" s="8">
        <v>23</v>
      </c>
    </row>
    <row r="87" spans="1:15">
      <c r="E87" s="68">
        <v>0.33912037037037035</v>
      </c>
      <c r="F87" s="68">
        <v>0.35723379629629631</v>
      </c>
      <c r="G87" s="69">
        <f t="shared" si="6"/>
        <v>26.083333333333385</v>
      </c>
      <c r="I87" s="68">
        <v>0.35723379629629631</v>
      </c>
      <c r="J87" s="68">
        <v>0.37267361111111114</v>
      </c>
      <c r="K87" s="69">
        <f t="shared" si="7"/>
        <v>22.233333333333345</v>
      </c>
      <c r="M87" s="8">
        <v>7</v>
      </c>
      <c r="N87" s="8">
        <v>39.5</v>
      </c>
      <c r="O87" s="8">
        <v>21.5</v>
      </c>
    </row>
    <row r="88" spans="1:15">
      <c r="E88" s="68">
        <v>0.37267361111111114</v>
      </c>
      <c r="F88" s="68">
        <v>0.38093749999999998</v>
      </c>
      <c r="G88" s="69">
        <f t="shared" si="6"/>
        <v>11.899999999999942</v>
      </c>
      <c r="I88" s="68">
        <v>0.38093749999999998</v>
      </c>
      <c r="J88" s="68">
        <v>0.41418981481481482</v>
      </c>
      <c r="K88" s="69">
        <f t="shared" si="7"/>
        <v>47.883333333333354</v>
      </c>
      <c r="M88" s="8">
        <v>8</v>
      </c>
      <c r="N88" s="8">
        <v>45.1</v>
      </c>
      <c r="O88" s="8">
        <v>20.399999999999999</v>
      </c>
    </row>
    <row r="89" spans="1:15">
      <c r="E89" s="68">
        <v>0.41418981481481482</v>
      </c>
      <c r="F89" s="68">
        <v>0.44410879629629629</v>
      </c>
      <c r="G89" s="69">
        <f t="shared" si="6"/>
        <v>43.083333333333329</v>
      </c>
      <c r="I89" s="68">
        <v>0.44410879629629629</v>
      </c>
      <c r="J89" s="68">
        <v>0.45510416666666664</v>
      </c>
      <c r="K89" s="69">
        <f t="shared" si="7"/>
        <v>15.833333333333304</v>
      </c>
      <c r="M89" s="8">
        <v>9</v>
      </c>
      <c r="N89" s="8">
        <v>38</v>
      </c>
      <c r="O89" s="8">
        <v>26</v>
      </c>
    </row>
    <row r="90" spans="1:15">
      <c r="E90" s="68">
        <v>0.45510416666666664</v>
      </c>
      <c r="F90" s="68">
        <v>0.52865740740740741</v>
      </c>
      <c r="G90" s="69">
        <f t="shared" si="6"/>
        <v>105.9166666666667</v>
      </c>
      <c r="I90" s="68">
        <v>0.52865740740740741</v>
      </c>
      <c r="J90" s="68">
        <v>0.56607638888888889</v>
      </c>
      <c r="K90" s="69">
        <f t="shared" si="7"/>
        <v>53.88333333333334</v>
      </c>
      <c r="M90" s="8">
        <v>10</v>
      </c>
      <c r="N90" s="8">
        <v>38.799999999999997</v>
      </c>
      <c r="O90" s="8">
        <v>23.9</v>
      </c>
    </row>
    <row r="91" spans="1:15">
      <c r="E91" s="68">
        <v>0.56607638888888889</v>
      </c>
      <c r="F91" s="68">
        <v>0.57606481481481486</v>
      </c>
      <c r="G91" s="69">
        <f t="shared" si="6"/>
        <v>14.383333333333397</v>
      </c>
      <c r="I91" s="68">
        <v>0.57606481481481486</v>
      </c>
      <c r="J91" s="68">
        <v>0.59657407407407403</v>
      </c>
      <c r="K91" s="69">
        <f t="shared" si="7"/>
        <v>29.533333333333207</v>
      </c>
      <c r="M91" s="8">
        <v>11</v>
      </c>
      <c r="N91" s="8">
        <v>42.1</v>
      </c>
      <c r="O91" s="8">
        <v>22.6</v>
      </c>
    </row>
    <row r="92" spans="1:15">
      <c r="E92" s="68">
        <v>0.59657407407407403</v>
      </c>
      <c r="F92" s="68">
        <v>0.61255787037037035</v>
      </c>
      <c r="G92" s="69">
        <f t="shared" si="6"/>
        <v>23.016666666666694</v>
      </c>
      <c r="I92" s="68">
        <v>0.61255787037037035</v>
      </c>
      <c r="J92" s="68">
        <v>0.65348379629629627</v>
      </c>
      <c r="K92" s="69">
        <f t="shared" si="7"/>
        <v>58.933333333333323</v>
      </c>
      <c r="M92" s="8">
        <v>12</v>
      </c>
      <c r="N92" s="8">
        <v>49.9</v>
      </c>
      <c r="O92" s="8">
        <v>20.6</v>
      </c>
    </row>
    <row r="93" spans="1:15">
      <c r="E93" s="68">
        <v>0.65348379629629627</v>
      </c>
      <c r="F93" s="68">
        <v>0.66776620370370365</v>
      </c>
      <c r="G93" s="69">
        <f t="shared" si="6"/>
        <v>20.566666666666631</v>
      </c>
      <c r="I93" s="68">
        <v>0.66776620370370365</v>
      </c>
      <c r="J93" s="68">
        <v>0.68444444444444441</v>
      </c>
      <c r="K93" s="69">
        <f t="shared" si="7"/>
        <v>24.016666666666691</v>
      </c>
      <c r="M93" s="8">
        <v>13</v>
      </c>
      <c r="N93" s="8">
        <v>42.3</v>
      </c>
      <c r="O93" s="8">
        <v>21.5</v>
      </c>
    </row>
    <row r="94" spans="1:15">
      <c r="E94" s="68">
        <v>0.68444444444444441</v>
      </c>
      <c r="F94" s="68">
        <v>0.70739583333333333</v>
      </c>
      <c r="G94" s="69">
        <f t="shared" si="6"/>
        <v>33.050000000000054</v>
      </c>
      <c r="I94" s="68">
        <v>0.70739583333333333</v>
      </c>
      <c r="J94" s="68">
        <v>0.74089120370370365</v>
      </c>
      <c r="K94" s="69">
        <f t="shared" si="7"/>
        <v>48.233333333333249</v>
      </c>
      <c r="M94" s="8">
        <v>14</v>
      </c>
      <c r="N94" s="8">
        <v>41.8</v>
      </c>
      <c r="O94" s="8">
        <v>22.4</v>
      </c>
    </row>
    <row r="95" spans="1:15">
      <c r="E95" s="68">
        <v>0.74089120370370365</v>
      </c>
      <c r="F95" s="68">
        <v>0.75975694444444442</v>
      </c>
      <c r="G95" s="69">
        <f t="shared" si="6"/>
        <v>27.166666666666703</v>
      </c>
      <c r="I95" s="68">
        <v>0.75975694444444442</v>
      </c>
      <c r="J95" s="68">
        <v>0.77806712962962965</v>
      </c>
      <c r="K95" s="69">
        <f t="shared" si="7"/>
        <v>26.366666666666738</v>
      </c>
      <c r="M95" s="8">
        <v>15</v>
      </c>
      <c r="N95" s="8">
        <v>49.1</v>
      </c>
      <c r="O95" s="8">
        <v>19.100000000000001</v>
      </c>
    </row>
    <row r="96" spans="1:15">
      <c r="E96" s="68">
        <v>0.77806712962962965</v>
      </c>
      <c r="F96" s="68">
        <v>0.79983796296296295</v>
      </c>
      <c r="G96" s="69">
        <f t="shared" si="6"/>
        <v>31.349999999999945</v>
      </c>
      <c r="I96" s="68">
        <v>0.79983796296296295</v>
      </c>
      <c r="J96" s="68">
        <v>0.82966435185185183</v>
      </c>
      <c r="K96" s="69">
        <f t="shared" si="7"/>
        <v>42.95</v>
      </c>
      <c r="M96" s="8">
        <v>16</v>
      </c>
      <c r="N96" s="8">
        <v>44.6</v>
      </c>
      <c r="O96" s="8">
        <v>23.3</v>
      </c>
    </row>
    <row r="97" spans="1:15">
      <c r="E97" s="68">
        <v>0.82966435185185183</v>
      </c>
      <c r="F97" s="67">
        <v>0.8981365740740741</v>
      </c>
      <c r="G97" s="69">
        <f t="shared" si="6"/>
        <v>98.600000000000065</v>
      </c>
      <c r="I97" s="67">
        <v>0.8981365740740741</v>
      </c>
      <c r="J97" s="68">
        <v>0.92525462962962968</v>
      </c>
      <c r="K97" s="69">
        <f t="shared" si="7"/>
        <v>39.050000000000026</v>
      </c>
      <c r="M97" s="8">
        <v>17</v>
      </c>
      <c r="N97" s="8">
        <v>38.4</v>
      </c>
      <c r="O97" s="8">
        <v>27.8</v>
      </c>
    </row>
    <row r="98" spans="1:15">
      <c r="E98" s="68">
        <v>0.92525462962962968</v>
      </c>
      <c r="F98" s="68">
        <v>0.98425925925925928</v>
      </c>
      <c r="G98" s="69">
        <f t="shared" si="6"/>
        <v>84.966666666666626</v>
      </c>
      <c r="I98" s="68">
        <v>0.98425925925925928</v>
      </c>
      <c r="J98" s="68">
        <v>0.99998842592592596</v>
      </c>
      <c r="K98" s="69">
        <f t="shared" si="7"/>
        <v>22.650000000000023</v>
      </c>
      <c r="M98" s="8">
        <v>18</v>
      </c>
      <c r="N98" s="8">
        <v>46.7</v>
      </c>
      <c r="O98" s="8">
        <v>27.2</v>
      </c>
    </row>
    <row r="99" spans="1:15">
      <c r="M99" s="8">
        <v>19</v>
      </c>
      <c r="N99" s="8">
        <v>40.299999999999997</v>
      </c>
      <c r="O99" s="8">
        <v>30.5</v>
      </c>
    </row>
    <row r="100" spans="1:15">
      <c r="M100" s="8">
        <v>20</v>
      </c>
      <c r="N100" s="8">
        <v>41</v>
      </c>
      <c r="O100" s="8">
        <v>23.9</v>
      </c>
    </row>
    <row r="101" spans="1:15">
      <c r="M101" s="8">
        <v>21</v>
      </c>
      <c r="N101" s="8">
        <v>39.9</v>
      </c>
      <c r="O101" s="8">
        <v>22.2</v>
      </c>
    </row>
    <row r="102" spans="1:15">
      <c r="M102" s="8">
        <v>22</v>
      </c>
      <c r="N102" s="8">
        <v>40.9</v>
      </c>
      <c r="O102" s="8">
        <v>23.2</v>
      </c>
    </row>
    <row r="103" spans="1:15">
      <c r="M103" s="8">
        <v>23</v>
      </c>
      <c r="N103" s="8">
        <v>41.5</v>
      </c>
      <c r="O103" s="8">
        <v>21.5</v>
      </c>
    </row>
    <row r="104" spans="1:15">
      <c r="M104" s="8">
        <v>24</v>
      </c>
      <c r="N104" s="8">
        <v>38.799999999999997</v>
      </c>
      <c r="O104" s="8">
        <v>26.9</v>
      </c>
    </row>
    <row r="105" spans="1:15">
      <c r="M105" s="8">
        <v>25</v>
      </c>
      <c r="N105" s="8">
        <v>43.2</v>
      </c>
      <c r="O105" s="8">
        <v>21.2</v>
      </c>
    </row>
    <row r="106" spans="1:15" s="70" customFormat="1"/>
    <row r="107" spans="1:15">
      <c r="A107" s="8">
        <v>3452</v>
      </c>
      <c r="B107" s="8" t="s">
        <v>7</v>
      </c>
      <c r="C107" s="8" t="s">
        <v>4</v>
      </c>
      <c r="E107" s="68">
        <v>0</v>
      </c>
      <c r="F107" s="68">
        <v>1.3206018518518518E-2</v>
      </c>
      <c r="G107" s="69">
        <f t="shared" ref="G107:G121" si="8">(F107-E107)*1440</f>
        <v>19.016666666666666</v>
      </c>
      <c r="I107" s="68">
        <v>1.3206018518518518E-2</v>
      </c>
      <c r="J107" s="68">
        <v>4.4872685185185182E-2</v>
      </c>
      <c r="K107" s="69">
        <f t="shared" ref="K107:K120" si="9">(J107-I107)*1440</f>
        <v>45.599999999999994</v>
      </c>
      <c r="M107" s="8">
        <v>1</v>
      </c>
      <c r="N107" s="8">
        <v>26.2</v>
      </c>
      <c r="O107" s="8">
        <v>31</v>
      </c>
    </row>
    <row r="108" spans="1:15">
      <c r="E108" s="68">
        <v>4.4872685185185182E-2</v>
      </c>
      <c r="F108" s="68">
        <v>4.9050925925925928E-2</v>
      </c>
      <c r="G108" s="69">
        <f t="shared" si="8"/>
        <v>6.0166666666666746</v>
      </c>
      <c r="I108" s="68">
        <v>4.9050925925925928E-2</v>
      </c>
      <c r="J108" s="68">
        <v>5.935185185185185E-2</v>
      </c>
      <c r="K108" s="69">
        <f t="shared" si="9"/>
        <v>14.833333333333327</v>
      </c>
      <c r="M108" s="8">
        <v>2</v>
      </c>
      <c r="N108" s="8">
        <v>34.200000000000003</v>
      </c>
      <c r="O108" s="8">
        <v>26.5</v>
      </c>
    </row>
    <row r="109" spans="1:15">
      <c r="E109" s="68">
        <v>5.935185185185185E-2</v>
      </c>
      <c r="F109" s="68">
        <v>9.4872685185185185E-2</v>
      </c>
      <c r="G109" s="69">
        <f t="shared" si="8"/>
        <v>51.150000000000006</v>
      </c>
      <c r="I109" s="68">
        <v>9.4872685185185185E-2</v>
      </c>
      <c r="J109" s="68">
        <v>0.11960648148148148</v>
      </c>
      <c r="K109" s="69">
        <f t="shared" si="9"/>
        <v>35.616666666666667</v>
      </c>
      <c r="M109" s="8">
        <v>3</v>
      </c>
      <c r="N109" s="8">
        <v>26.7</v>
      </c>
      <c r="O109" s="8">
        <v>34.6</v>
      </c>
    </row>
    <row r="110" spans="1:15">
      <c r="E110" s="68">
        <v>0.11960648148148148</v>
      </c>
      <c r="F110" s="68">
        <v>0.13788194444444443</v>
      </c>
      <c r="G110" s="69">
        <f t="shared" si="8"/>
        <v>26.316666666666649</v>
      </c>
      <c r="I110" s="68">
        <v>0.13788194444444443</v>
      </c>
      <c r="J110" s="68">
        <v>0.14792824074074074</v>
      </c>
      <c r="K110" s="69">
        <f t="shared" si="9"/>
        <v>14.466666666666676</v>
      </c>
      <c r="M110" s="8">
        <v>4</v>
      </c>
      <c r="N110" s="8">
        <v>25.9</v>
      </c>
      <c r="O110" s="8">
        <v>34.9</v>
      </c>
    </row>
    <row r="111" spans="1:15">
      <c r="E111" s="68">
        <v>0.14792824074074074</v>
      </c>
      <c r="F111" s="68">
        <v>0.22111111111111112</v>
      </c>
      <c r="G111" s="69">
        <f t="shared" si="8"/>
        <v>105.38333333333335</v>
      </c>
      <c r="I111" s="68">
        <v>0.22111111111111112</v>
      </c>
      <c r="J111" s="68">
        <v>0.27297453703703706</v>
      </c>
      <c r="K111" s="69">
        <f t="shared" si="9"/>
        <v>74.683333333333351</v>
      </c>
      <c r="M111" s="8">
        <v>5</v>
      </c>
      <c r="N111" s="8">
        <v>25.1</v>
      </c>
      <c r="O111" s="8">
        <v>37.6</v>
      </c>
    </row>
    <row r="112" spans="1:15">
      <c r="E112" s="68">
        <v>0.27297453703703706</v>
      </c>
      <c r="F112" s="67">
        <v>0.30189814814814814</v>
      </c>
      <c r="G112" s="69">
        <f t="shared" si="8"/>
        <v>41.649999999999956</v>
      </c>
      <c r="I112" s="67">
        <v>0.30189814814814814</v>
      </c>
      <c r="J112" s="68">
        <v>0.3526273148148148</v>
      </c>
      <c r="K112" s="69">
        <f t="shared" si="9"/>
        <v>73.049999999999983</v>
      </c>
      <c r="M112" s="8">
        <v>6</v>
      </c>
      <c r="N112" s="8">
        <v>30.4</v>
      </c>
      <c r="O112" s="8">
        <v>29.2</v>
      </c>
    </row>
    <row r="113" spans="5:15">
      <c r="E113" s="68">
        <v>0.3526273148148148</v>
      </c>
      <c r="F113" s="67">
        <v>0.36350694444444442</v>
      </c>
      <c r="G113" s="69">
        <f t="shared" si="8"/>
        <v>15.666666666666664</v>
      </c>
      <c r="I113" s="67">
        <v>0.36350694444444442</v>
      </c>
      <c r="J113" s="68">
        <v>0.39394675925925926</v>
      </c>
      <c r="K113" s="69">
        <f t="shared" si="9"/>
        <v>43.833333333333364</v>
      </c>
      <c r="M113" s="8">
        <v>7</v>
      </c>
      <c r="N113" s="8">
        <v>28.9</v>
      </c>
      <c r="O113" s="8">
        <v>33.1</v>
      </c>
    </row>
    <row r="114" spans="5:15">
      <c r="E114" s="68">
        <v>0.39394675925925926</v>
      </c>
      <c r="F114" s="68">
        <v>0.41343750000000001</v>
      </c>
      <c r="G114" s="69">
        <f t="shared" si="8"/>
        <v>28.066666666666684</v>
      </c>
      <c r="I114" s="68">
        <v>0.41343750000000001</v>
      </c>
      <c r="J114" s="68">
        <v>0.48396990740740742</v>
      </c>
      <c r="K114" s="69">
        <f t="shared" si="9"/>
        <v>101.56666666666666</v>
      </c>
      <c r="M114" s="8">
        <v>8</v>
      </c>
      <c r="N114" s="8">
        <v>28.1</v>
      </c>
      <c r="O114" s="8">
        <v>31.9</v>
      </c>
    </row>
    <row r="115" spans="5:15">
      <c r="E115" s="68">
        <v>0.48396990740740742</v>
      </c>
      <c r="F115" s="68">
        <v>0.5088773148148148</v>
      </c>
      <c r="G115" s="69">
        <f t="shared" si="8"/>
        <v>35.866666666666625</v>
      </c>
      <c r="I115" s="68">
        <v>0.5088773148148148</v>
      </c>
      <c r="J115" s="68">
        <v>0.54576388888888894</v>
      </c>
      <c r="K115" s="69">
        <f t="shared" si="9"/>
        <v>53.11666666666676</v>
      </c>
      <c r="M115" s="8">
        <v>9</v>
      </c>
      <c r="N115" s="8">
        <v>25.4</v>
      </c>
      <c r="O115" s="8">
        <v>37.200000000000003</v>
      </c>
    </row>
    <row r="116" spans="5:15">
      <c r="E116" s="68">
        <v>0.54576388888888894</v>
      </c>
      <c r="F116" s="68">
        <v>0.57232638888888887</v>
      </c>
      <c r="G116" s="69">
        <f t="shared" si="8"/>
        <v>38.249999999999901</v>
      </c>
      <c r="I116" s="68">
        <v>0.57232638888888887</v>
      </c>
      <c r="J116" s="68">
        <v>0.6227893518518518</v>
      </c>
      <c r="K116" s="69">
        <f t="shared" si="9"/>
        <v>72.666666666666629</v>
      </c>
      <c r="M116" s="8">
        <v>10</v>
      </c>
      <c r="N116" s="8">
        <v>28.4</v>
      </c>
      <c r="O116" s="8">
        <v>38</v>
      </c>
    </row>
    <row r="117" spans="5:15">
      <c r="E117" s="68">
        <v>0.6227893518518518</v>
      </c>
      <c r="F117" s="68">
        <v>0.66996527777777781</v>
      </c>
      <c r="G117" s="69">
        <f t="shared" si="8"/>
        <v>67.933333333333451</v>
      </c>
      <c r="I117" s="68">
        <v>0.66996527777777781</v>
      </c>
      <c r="J117" s="68">
        <v>0.70298611111111109</v>
      </c>
      <c r="K117" s="69">
        <f t="shared" si="9"/>
        <v>47.549999999999919</v>
      </c>
      <c r="M117" s="8">
        <v>11</v>
      </c>
      <c r="N117" s="8">
        <v>26.9</v>
      </c>
      <c r="O117" s="8">
        <v>36.1</v>
      </c>
    </row>
    <row r="118" spans="5:15">
      <c r="E118" s="68">
        <v>0.70298611111111109</v>
      </c>
      <c r="F118" s="68">
        <v>0.72031250000000002</v>
      </c>
      <c r="G118" s="69">
        <f t="shared" si="8"/>
        <v>24.950000000000063</v>
      </c>
      <c r="I118" s="68">
        <v>0.72031250000000002</v>
      </c>
      <c r="J118" s="68">
        <v>0.74626157407407412</v>
      </c>
      <c r="K118" s="69">
        <f t="shared" si="9"/>
        <v>37.366666666666703</v>
      </c>
      <c r="M118" s="8">
        <v>12</v>
      </c>
      <c r="N118" s="8">
        <v>31.3</v>
      </c>
      <c r="O118" s="8">
        <v>32.4</v>
      </c>
    </row>
    <row r="119" spans="5:15">
      <c r="E119" s="68">
        <v>0.74626157407407412</v>
      </c>
      <c r="F119" s="68">
        <v>0.75668981481481479</v>
      </c>
      <c r="G119" s="69">
        <f t="shared" si="8"/>
        <v>15.016666666666563</v>
      </c>
      <c r="I119" s="68">
        <v>0.75668981481481479</v>
      </c>
      <c r="J119" s="68">
        <v>0.78592592592592592</v>
      </c>
      <c r="K119" s="69">
        <f t="shared" si="9"/>
        <v>42.100000000000023</v>
      </c>
      <c r="M119" s="8">
        <v>13</v>
      </c>
      <c r="N119" s="8">
        <v>37.1</v>
      </c>
      <c r="O119" s="8">
        <v>32</v>
      </c>
    </row>
    <row r="120" spans="5:15">
      <c r="E120" s="68">
        <v>0.78592592592592592</v>
      </c>
      <c r="F120" s="68">
        <v>0.81052083333333336</v>
      </c>
      <c r="G120" s="69">
        <f t="shared" si="8"/>
        <v>35.416666666666714</v>
      </c>
      <c r="I120" s="68">
        <v>0.81052083333333336</v>
      </c>
      <c r="J120" s="68">
        <v>0.81568287037037035</v>
      </c>
      <c r="K120" s="69">
        <f t="shared" si="9"/>
        <v>7.4333333333332696</v>
      </c>
      <c r="M120" s="8">
        <v>14</v>
      </c>
      <c r="N120" s="8">
        <v>28.1</v>
      </c>
      <c r="O120" s="8">
        <v>30.1</v>
      </c>
    </row>
    <row r="121" spans="5:15">
      <c r="E121" s="68">
        <v>0.81568287037037035</v>
      </c>
      <c r="F121" s="68">
        <v>0.99998842592592596</v>
      </c>
      <c r="G121" s="69">
        <f t="shared" si="8"/>
        <v>265.40000000000009</v>
      </c>
      <c r="M121" s="8">
        <v>15</v>
      </c>
      <c r="N121" s="8">
        <v>27.4</v>
      </c>
      <c r="O121" s="8">
        <v>31.1</v>
      </c>
    </row>
    <row r="122" spans="5:15">
      <c r="M122" s="8">
        <v>16</v>
      </c>
      <c r="N122" s="8">
        <v>22.3</v>
      </c>
      <c r="O122" s="8">
        <v>37.4</v>
      </c>
    </row>
    <row r="123" spans="5:15">
      <c r="M123" s="8">
        <v>17</v>
      </c>
      <c r="N123" s="8">
        <v>26.1</v>
      </c>
      <c r="O123" s="8">
        <v>31.7</v>
      </c>
    </row>
    <row r="124" spans="5:15">
      <c r="M124" s="8">
        <v>18</v>
      </c>
      <c r="N124" s="8">
        <v>26.3</v>
      </c>
      <c r="O124" s="8">
        <v>34.700000000000003</v>
      </c>
    </row>
    <row r="125" spans="5:15">
      <c r="M125" s="8">
        <v>19</v>
      </c>
      <c r="N125" s="8">
        <v>25.2</v>
      </c>
      <c r="O125" s="8">
        <v>32</v>
      </c>
    </row>
    <row r="126" spans="5:15">
      <c r="M126" s="8">
        <v>20</v>
      </c>
      <c r="N126" s="8">
        <v>23.4</v>
      </c>
      <c r="O126" s="8">
        <v>35.1</v>
      </c>
    </row>
    <row r="127" spans="5:15">
      <c r="M127" s="8">
        <v>21</v>
      </c>
      <c r="N127" s="8">
        <v>26.5</v>
      </c>
      <c r="O127" s="8">
        <v>32.700000000000003</v>
      </c>
    </row>
    <row r="128" spans="5:15">
      <c r="M128" s="8">
        <v>22</v>
      </c>
      <c r="N128" s="8">
        <v>24.5</v>
      </c>
      <c r="O128" s="8">
        <v>34.5</v>
      </c>
    </row>
    <row r="129" spans="1:15">
      <c r="M129" s="8">
        <v>23</v>
      </c>
      <c r="N129" s="8">
        <v>23.5</v>
      </c>
      <c r="O129" s="8">
        <v>35.799999999999997</v>
      </c>
    </row>
    <row r="130" spans="1:15">
      <c r="M130" s="8">
        <v>24</v>
      </c>
      <c r="N130" s="8">
        <v>22.9</v>
      </c>
      <c r="O130" s="8">
        <v>32.799999999999997</v>
      </c>
    </row>
    <row r="131" spans="1:15">
      <c r="M131" s="8">
        <v>25</v>
      </c>
      <c r="N131" s="8">
        <v>30.9</v>
      </c>
      <c r="O131" s="8">
        <v>32.5</v>
      </c>
    </row>
    <row r="132" spans="1:15" s="70" customFormat="1"/>
    <row r="133" spans="1:15">
      <c r="A133" s="8">
        <v>3449</v>
      </c>
      <c r="B133" s="8" t="s">
        <v>7</v>
      </c>
      <c r="C133" s="8" t="s">
        <v>5</v>
      </c>
      <c r="E133" s="68">
        <v>7.4999999999999997E-3</v>
      </c>
      <c r="F133" s="68">
        <v>6.3078703703703706E-2</v>
      </c>
      <c r="G133" s="69">
        <f t="shared" ref="G133:G142" si="10">(F133-E133)*1440</f>
        <v>80.033333333333331</v>
      </c>
      <c r="I133" s="68">
        <v>0</v>
      </c>
      <c r="J133" s="68">
        <v>7.4999999999999997E-3</v>
      </c>
      <c r="K133" s="69">
        <f t="shared" ref="K133:K143" si="11">(J133-I133)*1440</f>
        <v>10.799999999999999</v>
      </c>
      <c r="M133" s="8">
        <v>1</v>
      </c>
      <c r="N133" s="8">
        <v>45.3</v>
      </c>
      <c r="O133" s="8">
        <v>26.8</v>
      </c>
    </row>
    <row r="134" spans="1:15">
      <c r="E134" s="68">
        <v>0.1146412037037037</v>
      </c>
      <c r="F134" s="68">
        <v>0.23359953703703704</v>
      </c>
      <c r="G134" s="69">
        <f t="shared" si="10"/>
        <v>171.3</v>
      </c>
      <c r="I134" s="68">
        <v>6.3078703703703706E-2</v>
      </c>
      <c r="J134" s="68">
        <v>0.1146412037037037</v>
      </c>
      <c r="K134" s="69">
        <f t="shared" si="11"/>
        <v>74.25</v>
      </c>
      <c r="M134" s="8">
        <v>2</v>
      </c>
      <c r="N134" s="8">
        <v>46.7</v>
      </c>
      <c r="O134" s="8">
        <v>21.4</v>
      </c>
    </row>
    <row r="135" spans="1:15">
      <c r="E135" s="68">
        <v>0.27858796296296295</v>
      </c>
      <c r="F135" s="68">
        <v>0.29458333333333331</v>
      </c>
      <c r="G135" s="69">
        <f t="shared" si="10"/>
        <v>23.03333333333331</v>
      </c>
      <c r="I135" s="68">
        <v>0.23359953703703704</v>
      </c>
      <c r="J135" s="68">
        <v>0.27858796296296295</v>
      </c>
      <c r="K135" s="69">
        <f t="shared" si="11"/>
        <v>64.783333333333317</v>
      </c>
      <c r="M135" s="8">
        <v>3</v>
      </c>
      <c r="N135" s="8">
        <v>38.1</v>
      </c>
      <c r="O135" s="8">
        <v>28.2</v>
      </c>
    </row>
    <row r="136" spans="1:15">
      <c r="E136" s="68">
        <v>0.32123842592592594</v>
      </c>
      <c r="F136" s="67">
        <v>0.33803240740740742</v>
      </c>
      <c r="G136" s="69">
        <f t="shared" si="10"/>
        <v>24.18333333333333</v>
      </c>
      <c r="I136" s="68">
        <v>0.29458333333333331</v>
      </c>
      <c r="J136" s="68">
        <v>0.32123842592592594</v>
      </c>
      <c r="K136" s="69">
        <f t="shared" si="11"/>
        <v>38.38333333333339</v>
      </c>
      <c r="M136" s="8">
        <v>4</v>
      </c>
      <c r="N136" s="8">
        <v>34.1</v>
      </c>
      <c r="O136" s="8">
        <v>31.6</v>
      </c>
    </row>
    <row r="137" spans="1:15">
      <c r="E137" s="68">
        <v>0.3868287037037037</v>
      </c>
      <c r="F137" s="68">
        <v>0.4188425925925926</v>
      </c>
      <c r="G137" s="69">
        <f t="shared" si="10"/>
        <v>46.100000000000009</v>
      </c>
      <c r="I137" s="67">
        <v>0.33803240740740742</v>
      </c>
      <c r="J137" s="68">
        <v>0.3868287037037037</v>
      </c>
      <c r="K137" s="69">
        <f t="shared" si="11"/>
        <v>70.266666666666652</v>
      </c>
      <c r="M137" s="8">
        <v>5</v>
      </c>
      <c r="N137" s="8">
        <v>39.799999999999997</v>
      </c>
      <c r="O137" s="8">
        <v>29.1</v>
      </c>
    </row>
    <row r="138" spans="1:15">
      <c r="E138" s="68">
        <v>0.46770833333333334</v>
      </c>
      <c r="F138" s="68">
        <v>0.49396990740740743</v>
      </c>
      <c r="G138" s="69">
        <f t="shared" si="10"/>
        <v>37.816666666666691</v>
      </c>
      <c r="I138" s="68">
        <v>0.4188425925925926</v>
      </c>
      <c r="J138" s="68">
        <v>0.46770833333333334</v>
      </c>
      <c r="K138" s="69">
        <f t="shared" si="11"/>
        <v>70.36666666666666</v>
      </c>
      <c r="M138" s="8">
        <v>6</v>
      </c>
      <c r="N138" s="8">
        <v>41.7</v>
      </c>
      <c r="O138" s="8">
        <v>26.5</v>
      </c>
    </row>
    <row r="139" spans="1:15">
      <c r="E139" s="68">
        <v>0.5352662037037037</v>
      </c>
      <c r="F139" s="68">
        <v>0.56673611111111111</v>
      </c>
      <c r="G139" s="69">
        <f t="shared" si="10"/>
        <v>45.316666666666663</v>
      </c>
      <c r="I139" s="68">
        <v>0.49396990740740743</v>
      </c>
      <c r="J139" s="68">
        <v>0.5352662037037037</v>
      </c>
      <c r="K139" s="69">
        <f t="shared" si="11"/>
        <v>59.46666666666664</v>
      </c>
      <c r="M139" s="8">
        <v>7</v>
      </c>
      <c r="N139" s="8">
        <v>54.31</v>
      </c>
      <c r="O139" s="8">
        <v>19.899999999999999</v>
      </c>
    </row>
    <row r="140" spans="1:15">
      <c r="E140" s="68">
        <v>0.61973379629629632</v>
      </c>
      <c r="F140" s="68">
        <v>0.65607638888888886</v>
      </c>
      <c r="G140" s="69">
        <f t="shared" si="10"/>
        <v>52.333333333333258</v>
      </c>
      <c r="I140" s="68">
        <v>0.56673611111111111</v>
      </c>
      <c r="J140" s="68">
        <v>0.61973379629629632</v>
      </c>
      <c r="K140" s="69">
        <f t="shared" si="11"/>
        <v>76.31666666666672</v>
      </c>
      <c r="M140" s="8">
        <v>8</v>
      </c>
      <c r="N140" s="8">
        <v>39.9</v>
      </c>
      <c r="O140" s="8">
        <v>25.9</v>
      </c>
    </row>
    <row r="141" spans="1:15">
      <c r="E141" s="68">
        <v>0.71035879629629628</v>
      </c>
      <c r="F141" s="68">
        <v>0.74126157407407411</v>
      </c>
      <c r="G141" s="69">
        <f t="shared" si="10"/>
        <v>44.500000000000085</v>
      </c>
      <c r="I141" s="68">
        <v>0.65607638888888886</v>
      </c>
      <c r="J141" s="68">
        <v>0.71035879629629628</v>
      </c>
      <c r="K141" s="69">
        <f t="shared" si="11"/>
        <v>78.166666666666686</v>
      </c>
      <c r="M141" s="8">
        <v>9</v>
      </c>
      <c r="N141" s="8">
        <v>34.299999999999997</v>
      </c>
      <c r="O141" s="8">
        <v>35.4</v>
      </c>
    </row>
    <row r="142" spans="1:15">
      <c r="E142" s="68">
        <v>0.78848379629629628</v>
      </c>
      <c r="F142" s="67">
        <v>0.81011574074074078</v>
      </c>
      <c r="G142" s="69">
        <f t="shared" si="10"/>
        <v>31.150000000000073</v>
      </c>
      <c r="I142" s="68">
        <v>0.74126157407407411</v>
      </c>
      <c r="J142" s="68">
        <v>0.78848379629629628</v>
      </c>
      <c r="K142" s="69">
        <f t="shared" si="11"/>
        <v>67.999999999999915</v>
      </c>
      <c r="M142" s="8">
        <v>10</v>
      </c>
      <c r="N142" s="8">
        <v>36.700000000000003</v>
      </c>
      <c r="O142" s="8">
        <v>30</v>
      </c>
    </row>
    <row r="143" spans="1:15">
      <c r="I143" s="67">
        <v>0.81011574074074078</v>
      </c>
      <c r="J143" s="68">
        <v>0.99998842592592596</v>
      </c>
      <c r="K143" s="69">
        <f t="shared" si="11"/>
        <v>273.41666666666669</v>
      </c>
      <c r="M143" s="8">
        <v>11</v>
      </c>
      <c r="N143" s="8">
        <v>35.4</v>
      </c>
      <c r="O143" s="8">
        <v>31</v>
      </c>
    </row>
    <row r="144" spans="1:15">
      <c r="M144" s="8">
        <v>12</v>
      </c>
      <c r="N144" s="8">
        <v>35.1</v>
      </c>
      <c r="O144" s="8">
        <v>32</v>
      </c>
    </row>
    <row r="145" spans="1:15">
      <c r="M145" s="8">
        <v>13</v>
      </c>
      <c r="N145" s="8">
        <v>48.7</v>
      </c>
      <c r="O145" s="8">
        <v>24.7</v>
      </c>
    </row>
    <row r="146" spans="1:15">
      <c r="M146" s="8">
        <v>14</v>
      </c>
      <c r="N146" s="8">
        <v>39.799999999999997</v>
      </c>
      <c r="O146" s="8">
        <v>28.4</v>
      </c>
    </row>
    <row r="147" spans="1:15">
      <c r="M147" s="8">
        <v>15</v>
      </c>
      <c r="N147" s="8">
        <v>38.799999999999997</v>
      </c>
      <c r="O147" s="8">
        <v>30.4</v>
      </c>
    </row>
    <row r="148" spans="1:15">
      <c r="M148" s="8">
        <v>16</v>
      </c>
      <c r="N148" s="8">
        <v>41.7</v>
      </c>
      <c r="O148" s="8">
        <v>25.1</v>
      </c>
    </row>
    <row r="149" spans="1:15">
      <c r="M149" s="8">
        <v>17</v>
      </c>
      <c r="N149" s="8">
        <v>35.6</v>
      </c>
      <c r="O149" s="8">
        <v>32.299999999999997</v>
      </c>
    </row>
    <row r="150" spans="1:15">
      <c r="M150" s="8">
        <v>18</v>
      </c>
      <c r="N150" s="8">
        <v>36.799999999999997</v>
      </c>
      <c r="O150" s="8">
        <v>33</v>
      </c>
    </row>
    <row r="151" spans="1:15">
      <c r="M151" s="8">
        <v>19</v>
      </c>
      <c r="N151" s="8">
        <v>42.8</v>
      </c>
      <c r="O151" s="8">
        <v>26.9</v>
      </c>
    </row>
    <row r="152" spans="1:15">
      <c r="M152" s="8">
        <v>20</v>
      </c>
      <c r="N152" s="8">
        <v>56.2</v>
      </c>
      <c r="O152" s="8">
        <v>19.100000000000001</v>
      </c>
    </row>
    <row r="153" spans="1:15">
      <c r="M153" s="8">
        <v>21</v>
      </c>
      <c r="N153" s="8">
        <v>59.9</v>
      </c>
      <c r="O153" s="8">
        <v>16.7</v>
      </c>
    </row>
    <row r="154" spans="1:15">
      <c r="M154" s="8">
        <v>22</v>
      </c>
      <c r="N154" s="8">
        <v>53.3</v>
      </c>
      <c r="O154" s="8">
        <v>19.8</v>
      </c>
    </row>
    <row r="155" spans="1:15">
      <c r="M155" s="8">
        <v>23</v>
      </c>
      <c r="N155" s="8">
        <v>53.5</v>
      </c>
      <c r="O155" s="8">
        <v>18.399999999999999</v>
      </c>
    </row>
    <row r="156" spans="1:15">
      <c r="M156" s="8">
        <v>24</v>
      </c>
      <c r="N156" s="8">
        <v>36.299999999999997</v>
      </c>
      <c r="O156" s="8">
        <v>28.4</v>
      </c>
    </row>
    <row r="157" spans="1:15">
      <c r="M157" s="8">
        <v>25</v>
      </c>
      <c r="N157" s="8">
        <v>40.9</v>
      </c>
      <c r="O157" s="8">
        <v>26.3</v>
      </c>
    </row>
    <row r="158" spans="1:15" s="70" customFormat="1"/>
    <row r="159" spans="1:15">
      <c r="A159" s="8">
        <v>3447</v>
      </c>
      <c r="B159" s="8" t="s">
        <v>6</v>
      </c>
      <c r="C159" s="8" t="s">
        <v>4</v>
      </c>
      <c r="E159" s="68">
        <v>0</v>
      </c>
      <c r="F159" s="68">
        <v>1.3668981481481482E-2</v>
      </c>
      <c r="G159" s="69">
        <f t="shared" ref="G159:G179" si="12">(F159-E159)*1440</f>
        <v>19.683333333333334</v>
      </c>
      <c r="I159" s="68">
        <v>1.3668981481481482E-2</v>
      </c>
      <c r="J159" s="68">
        <v>5.1064814814814813E-2</v>
      </c>
      <c r="K159" s="69">
        <f t="shared" ref="K159:K178" si="13">(J159-I159)*1440</f>
        <v>53.849999999999994</v>
      </c>
      <c r="M159" s="8">
        <v>1</v>
      </c>
      <c r="N159" s="8">
        <v>20.7</v>
      </c>
      <c r="O159" s="8">
        <v>32.700000000000003</v>
      </c>
    </row>
    <row r="160" spans="1:15">
      <c r="E160" s="68">
        <v>5.1064814814814813E-2</v>
      </c>
      <c r="F160" s="68">
        <v>5.8182870370370371E-2</v>
      </c>
      <c r="G160" s="69">
        <f t="shared" si="12"/>
        <v>10.250000000000004</v>
      </c>
      <c r="I160" s="68">
        <v>5.8182870370370371E-2</v>
      </c>
      <c r="J160" s="68">
        <v>8.7951388888888885E-2</v>
      </c>
      <c r="K160" s="69">
        <f t="shared" si="13"/>
        <v>42.86666666666666</v>
      </c>
      <c r="M160" s="8">
        <v>2</v>
      </c>
      <c r="N160" s="8">
        <v>23.6</v>
      </c>
      <c r="O160" s="8">
        <v>36.799999999999997</v>
      </c>
    </row>
    <row r="161" spans="5:15">
      <c r="E161" s="68">
        <v>8.7951388888888885E-2</v>
      </c>
      <c r="F161" s="68">
        <v>9.4178240740740743E-2</v>
      </c>
      <c r="G161" s="69">
        <f t="shared" si="12"/>
        <v>8.9666666666666757</v>
      </c>
      <c r="I161" s="68">
        <v>9.4178240740740743E-2</v>
      </c>
      <c r="J161" s="68">
        <v>0.10246527777777778</v>
      </c>
      <c r="K161" s="69">
        <f t="shared" si="13"/>
        <v>11.933333333333334</v>
      </c>
      <c r="M161" s="8">
        <v>3</v>
      </c>
      <c r="N161" s="8">
        <v>22.3</v>
      </c>
      <c r="O161" s="8">
        <v>39</v>
      </c>
    </row>
    <row r="162" spans="5:15">
      <c r="E162" s="68">
        <v>0.10246527777777778</v>
      </c>
      <c r="F162" s="68">
        <v>0.12841435185185185</v>
      </c>
      <c r="G162" s="69">
        <f t="shared" si="12"/>
        <v>37.36666666666666</v>
      </c>
      <c r="I162" s="68">
        <v>0.12841435185185185</v>
      </c>
      <c r="J162" s="68">
        <v>0.14406250000000001</v>
      </c>
      <c r="K162" s="69">
        <f t="shared" si="13"/>
        <v>22.533333333333353</v>
      </c>
      <c r="M162" s="8">
        <v>4</v>
      </c>
      <c r="N162" s="8">
        <v>20.6</v>
      </c>
      <c r="O162" s="8">
        <v>37.299999999999997</v>
      </c>
    </row>
    <row r="163" spans="5:15">
      <c r="E163" s="68">
        <v>0.14406250000000001</v>
      </c>
      <c r="F163" s="68">
        <v>0.20081018518518517</v>
      </c>
      <c r="G163" s="69">
        <f t="shared" si="12"/>
        <v>81.71666666666664</v>
      </c>
      <c r="I163" s="68">
        <v>0.20081018518518517</v>
      </c>
      <c r="J163" s="68">
        <v>0.2245949074074074</v>
      </c>
      <c r="K163" s="69">
        <f t="shared" si="13"/>
        <v>34.25</v>
      </c>
      <c r="M163" s="8">
        <v>5</v>
      </c>
      <c r="N163" s="8">
        <v>21.7</v>
      </c>
      <c r="O163" s="8">
        <v>33.5</v>
      </c>
    </row>
    <row r="164" spans="5:15">
      <c r="E164" s="68">
        <v>0.2245949074074074</v>
      </c>
      <c r="F164" s="68">
        <v>0.25061342592592595</v>
      </c>
      <c r="G164" s="69">
        <f t="shared" si="12"/>
        <v>37.466666666666711</v>
      </c>
      <c r="I164" s="68">
        <v>0.25061342592592595</v>
      </c>
      <c r="J164" s="68">
        <v>0.30082175925925925</v>
      </c>
      <c r="K164" s="69">
        <f t="shared" si="13"/>
        <v>72.299999999999955</v>
      </c>
      <c r="M164" s="8">
        <v>6</v>
      </c>
      <c r="N164" s="8">
        <v>21.7</v>
      </c>
      <c r="O164" s="8">
        <v>32.9</v>
      </c>
    </row>
    <row r="165" spans="5:15">
      <c r="E165" s="68">
        <v>0.30082175925925925</v>
      </c>
      <c r="F165" s="68">
        <v>0.31400462962962961</v>
      </c>
      <c r="G165" s="69">
        <f t="shared" si="12"/>
        <v>18.983333333333317</v>
      </c>
      <c r="I165" s="68">
        <v>0.31400462962962961</v>
      </c>
      <c r="J165" s="68">
        <v>0.35682870370370373</v>
      </c>
      <c r="K165" s="69">
        <f t="shared" si="13"/>
        <v>61.666666666666742</v>
      </c>
      <c r="M165" s="8">
        <v>7</v>
      </c>
      <c r="N165" s="8">
        <v>20.7</v>
      </c>
      <c r="O165" s="8">
        <v>39.6</v>
      </c>
    </row>
    <row r="166" spans="5:15">
      <c r="E166" s="68">
        <v>0.35682870370370373</v>
      </c>
      <c r="F166" s="68">
        <v>0.3583101851851852</v>
      </c>
      <c r="G166" s="69">
        <f t="shared" si="12"/>
        <v>2.1333333333333204</v>
      </c>
      <c r="I166" s="68">
        <v>0.3583101851851852</v>
      </c>
      <c r="J166" s="68">
        <v>0.39293981481481483</v>
      </c>
      <c r="K166" s="69">
        <f t="shared" si="13"/>
        <v>49.866666666666653</v>
      </c>
      <c r="M166" s="8">
        <v>8</v>
      </c>
      <c r="N166" s="8">
        <v>17.3</v>
      </c>
      <c r="O166" s="8">
        <v>49.5</v>
      </c>
    </row>
    <row r="167" spans="5:15">
      <c r="E167" s="68">
        <v>0.39293981481481483</v>
      </c>
      <c r="F167" s="68">
        <v>0.39578703703703705</v>
      </c>
      <c r="G167" s="69">
        <f t="shared" si="12"/>
        <v>4.1000000000000014</v>
      </c>
      <c r="I167" s="68">
        <v>0.39578703703703705</v>
      </c>
      <c r="J167" s="68">
        <v>0.41743055555555558</v>
      </c>
      <c r="K167" s="69">
        <f t="shared" si="13"/>
        <v>31.166666666666689</v>
      </c>
      <c r="M167" s="8">
        <v>9</v>
      </c>
      <c r="N167" s="8">
        <v>16.7</v>
      </c>
      <c r="O167" s="8">
        <v>53.1</v>
      </c>
    </row>
    <row r="168" spans="5:15">
      <c r="E168" s="68">
        <v>0.41743055555555558</v>
      </c>
      <c r="F168" s="68">
        <v>0.42679398148148145</v>
      </c>
      <c r="G168" s="69">
        <f t="shared" si="12"/>
        <v>13.483333333333256</v>
      </c>
      <c r="I168" s="68">
        <v>0.42679398148148145</v>
      </c>
      <c r="J168" s="68">
        <v>0.47313657407407406</v>
      </c>
      <c r="K168" s="69">
        <f t="shared" si="13"/>
        <v>66.733333333333348</v>
      </c>
      <c r="M168" s="8">
        <v>10</v>
      </c>
      <c r="N168" s="8">
        <v>25.6</v>
      </c>
      <c r="O168" s="8">
        <v>37.4</v>
      </c>
    </row>
    <row r="169" spans="5:15">
      <c r="E169" s="68">
        <v>0.47313657407407406</v>
      </c>
      <c r="F169" s="67">
        <v>0.52511574074074074</v>
      </c>
      <c r="G169" s="69">
        <f t="shared" si="12"/>
        <v>74.850000000000023</v>
      </c>
      <c r="I169" s="67">
        <v>0.52511574074074074</v>
      </c>
      <c r="J169" s="68">
        <v>0.55256944444444445</v>
      </c>
      <c r="K169" s="69">
        <f t="shared" si="13"/>
        <v>39.533333333333331</v>
      </c>
      <c r="M169" s="8">
        <v>11</v>
      </c>
      <c r="N169" s="8">
        <v>25.3</v>
      </c>
      <c r="O169" s="8">
        <v>33.5</v>
      </c>
    </row>
    <row r="170" spans="5:15">
      <c r="E170" s="68">
        <v>0.55256944444444445</v>
      </c>
      <c r="F170" s="68">
        <v>0.56217592592592591</v>
      </c>
      <c r="G170" s="69">
        <f t="shared" si="12"/>
        <v>13.833333333333311</v>
      </c>
      <c r="I170" s="68">
        <v>0.56217592592592591</v>
      </c>
      <c r="J170" s="68">
        <v>0.59484953703703702</v>
      </c>
      <c r="K170" s="69">
        <f t="shared" si="13"/>
        <v>47.05</v>
      </c>
      <c r="M170" s="8">
        <v>12</v>
      </c>
      <c r="N170" s="8">
        <v>21.4</v>
      </c>
      <c r="O170" s="8">
        <v>45.7</v>
      </c>
    </row>
    <row r="171" spans="5:15">
      <c r="E171" s="68">
        <v>0.59484953703703702</v>
      </c>
      <c r="F171" s="68">
        <v>0.60092592592592597</v>
      </c>
      <c r="G171" s="69">
        <f t="shared" si="12"/>
        <v>8.7500000000000888</v>
      </c>
      <c r="I171" s="68">
        <v>0.60092592592592597</v>
      </c>
      <c r="J171" s="68">
        <v>0.62784722222222222</v>
      </c>
      <c r="K171" s="69">
        <f t="shared" si="13"/>
        <v>38.766666666666595</v>
      </c>
      <c r="M171" s="8">
        <v>13</v>
      </c>
      <c r="N171" s="8">
        <v>28.2</v>
      </c>
      <c r="O171" s="8">
        <v>39</v>
      </c>
    </row>
    <row r="172" spans="5:15">
      <c r="E172" s="68">
        <v>0.62784722222222222</v>
      </c>
      <c r="F172" s="68">
        <v>0.66582175925925924</v>
      </c>
      <c r="G172" s="69">
        <f t="shared" si="12"/>
        <v>54.683333333333302</v>
      </c>
      <c r="I172" s="68">
        <v>0.66582175925925924</v>
      </c>
      <c r="J172" s="68">
        <v>0.70289351851851856</v>
      </c>
      <c r="K172" s="69">
        <f t="shared" si="13"/>
        <v>53.383333333333418</v>
      </c>
      <c r="M172" s="8">
        <v>14</v>
      </c>
      <c r="N172" s="8">
        <v>27.2</v>
      </c>
      <c r="O172" s="8">
        <v>34.5</v>
      </c>
    </row>
    <row r="173" spans="5:15">
      <c r="E173" s="68">
        <v>0.70289351851851856</v>
      </c>
      <c r="F173" s="68">
        <v>0.72228009259259263</v>
      </c>
      <c r="G173" s="69">
        <f t="shared" si="12"/>
        <v>27.916666666666661</v>
      </c>
      <c r="I173" s="68">
        <v>0.72228009259259263</v>
      </c>
      <c r="J173" s="68">
        <v>0.75966435185185188</v>
      </c>
      <c r="K173" s="69">
        <f t="shared" si="13"/>
        <v>53.833333333333329</v>
      </c>
      <c r="M173" s="8">
        <v>15</v>
      </c>
      <c r="N173" s="8">
        <v>27.5</v>
      </c>
      <c r="O173" s="8">
        <v>38.1</v>
      </c>
    </row>
    <row r="174" spans="5:15">
      <c r="E174" s="68">
        <v>0.75966435185185188</v>
      </c>
      <c r="F174" s="68">
        <v>0.76364583333333336</v>
      </c>
      <c r="G174" s="69">
        <f t="shared" si="12"/>
        <v>5.7333333333333236</v>
      </c>
      <c r="I174" s="68">
        <v>0.76364583333333336</v>
      </c>
      <c r="J174" s="68">
        <v>0.77111111111111108</v>
      </c>
      <c r="K174" s="69">
        <f t="shared" si="13"/>
        <v>10.749999999999922</v>
      </c>
      <c r="M174" s="8">
        <v>16</v>
      </c>
      <c r="N174" s="8">
        <v>24.7</v>
      </c>
      <c r="O174" s="8">
        <v>38.6</v>
      </c>
    </row>
    <row r="175" spans="5:15">
      <c r="E175" s="68">
        <v>0.77111111111111108</v>
      </c>
      <c r="F175" s="68">
        <v>0.78879629629629633</v>
      </c>
      <c r="G175" s="69">
        <f t="shared" si="12"/>
        <v>25.466666666666757</v>
      </c>
      <c r="I175" s="68">
        <v>0.78879629629629633</v>
      </c>
      <c r="J175" s="68">
        <v>0.80439814814814814</v>
      </c>
      <c r="K175" s="69">
        <f t="shared" si="13"/>
        <v>22.466666666666608</v>
      </c>
      <c r="M175" s="8">
        <v>17</v>
      </c>
      <c r="N175" s="8">
        <v>22.1</v>
      </c>
      <c r="O175" s="8">
        <v>44.6</v>
      </c>
    </row>
    <row r="176" spans="5:15">
      <c r="E176" s="68">
        <v>0.80439814814814814</v>
      </c>
      <c r="F176" s="68">
        <v>0.81733796296296302</v>
      </c>
      <c r="G176" s="69">
        <f t="shared" si="12"/>
        <v>18.633333333333422</v>
      </c>
      <c r="I176" s="68">
        <v>0.81733796296296302</v>
      </c>
      <c r="J176" s="68">
        <v>0.82767361111111115</v>
      </c>
      <c r="K176" s="69">
        <f t="shared" si="13"/>
        <v>14.883333333333315</v>
      </c>
      <c r="M176" s="8">
        <v>18</v>
      </c>
      <c r="N176" s="8">
        <v>21.7</v>
      </c>
      <c r="O176" s="8">
        <v>34.1</v>
      </c>
    </row>
    <row r="177" spans="1:15">
      <c r="E177" s="68">
        <v>0.82767361111111115</v>
      </c>
      <c r="F177" s="68">
        <v>0.86215277777777777</v>
      </c>
      <c r="G177" s="69">
        <f t="shared" si="12"/>
        <v>49.649999999999928</v>
      </c>
      <c r="I177" s="68">
        <v>0.86215277777777777</v>
      </c>
      <c r="J177" s="68">
        <v>0.86597222222222225</v>
      </c>
      <c r="K177" s="69">
        <f t="shared" si="13"/>
        <v>5.5000000000000604</v>
      </c>
      <c r="M177" s="8">
        <v>19</v>
      </c>
      <c r="N177" s="8">
        <v>23.8</v>
      </c>
      <c r="O177" s="8">
        <v>35</v>
      </c>
    </row>
    <row r="178" spans="1:15">
      <c r="E178" s="68">
        <v>0.86597222222222225</v>
      </c>
      <c r="F178" s="68">
        <v>0.91562500000000002</v>
      </c>
      <c r="G178" s="69">
        <f t="shared" si="12"/>
        <v>71.499999999999986</v>
      </c>
      <c r="I178" s="68">
        <v>0.91562500000000002</v>
      </c>
      <c r="J178" s="68">
        <v>0.99875000000000003</v>
      </c>
      <c r="K178" s="69">
        <f t="shared" si="13"/>
        <v>119.7</v>
      </c>
      <c r="M178" s="8">
        <v>20</v>
      </c>
      <c r="N178" s="8">
        <v>20.3</v>
      </c>
      <c r="O178" s="8">
        <v>38.4</v>
      </c>
    </row>
    <row r="179" spans="1:15">
      <c r="E179" s="68">
        <v>0.99875000000000003</v>
      </c>
      <c r="F179" s="68">
        <v>0.99998842592592596</v>
      </c>
      <c r="G179" s="69">
        <f t="shared" si="12"/>
        <v>1.7833333333333456</v>
      </c>
      <c r="M179" s="8">
        <v>21</v>
      </c>
      <c r="N179" s="8">
        <v>22.1</v>
      </c>
      <c r="O179" s="8">
        <v>41.2</v>
      </c>
    </row>
    <row r="180" spans="1:15">
      <c r="M180" s="8">
        <v>22</v>
      </c>
      <c r="N180" s="8">
        <v>15.9</v>
      </c>
      <c r="O180" s="8">
        <v>50.3</v>
      </c>
    </row>
    <row r="181" spans="1:15">
      <c r="M181" s="8">
        <v>23</v>
      </c>
      <c r="N181" s="8">
        <v>22.8</v>
      </c>
      <c r="O181" s="8">
        <v>33.5</v>
      </c>
    </row>
    <row r="182" spans="1:15">
      <c r="M182" s="8">
        <v>24</v>
      </c>
      <c r="N182" s="8">
        <v>24.3</v>
      </c>
      <c r="O182" s="8">
        <v>35.799999999999997</v>
      </c>
    </row>
    <row r="183" spans="1:15">
      <c r="M183" s="8">
        <v>25</v>
      </c>
      <c r="N183" s="8">
        <v>19.600000000000001</v>
      </c>
      <c r="O183" s="8">
        <v>38.799999999999997</v>
      </c>
    </row>
    <row r="184" spans="1:15" s="70" customFormat="1"/>
    <row r="185" spans="1:15">
      <c r="A185" s="8">
        <v>3409</v>
      </c>
      <c r="B185" s="8" t="s">
        <v>6</v>
      </c>
      <c r="C185" s="8" t="s">
        <v>5</v>
      </c>
      <c r="E185" s="68">
        <v>0</v>
      </c>
      <c r="F185" s="68">
        <v>0.25358796296296299</v>
      </c>
      <c r="G185" s="69">
        <f t="shared" ref="G185:G196" si="14">(F185-E185)*1440</f>
        <v>365.16666666666669</v>
      </c>
      <c r="I185" s="68">
        <v>0.25358796296296299</v>
      </c>
      <c r="J185" s="68">
        <v>0.28692129629629631</v>
      </c>
      <c r="K185" s="69">
        <f t="shared" ref="K185:K195" si="15">(J185-I185)*1440</f>
        <v>47.999999999999986</v>
      </c>
      <c r="M185" s="8">
        <v>1</v>
      </c>
      <c r="N185" s="8">
        <v>45</v>
      </c>
      <c r="O185" s="8">
        <v>23.2</v>
      </c>
    </row>
    <row r="186" spans="1:15">
      <c r="E186" s="68">
        <v>0.28692129629629631</v>
      </c>
      <c r="F186" s="68">
        <v>0.28958333333333336</v>
      </c>
      <c r="G186" s="69">
        <f t="shared" si="14"/>
        <v>3.8333333333333464</v>
      </c>
      <c r="I186" s="68">
        <v>0.28958333333333336</v>
      </c>
      <c r="J186" s="68">
        <v>0.30960648148148145</v>
      </c>
      <c r="K186" s="69">
        <f t="shared" si="15"/>
        <v>28.833333333333258</v>
      </c>
      <c r="M186" s="8">
        <v>2</v>
      </c>
      <c r="N186" s="8">
        <v>46.7</v>
      </c>
      <c r="O186" s="8">
        <v>19.7</v>
      </c>
    </row>
    <row r="187" spans="1:15">
      <c r="E187" s="68">
        <v>0.30960648148148145</v>
      </c>
      <c r="F187" s="68">
        <v>0.3464814814814815</v>
      </c>
      <c r="G187" s="69">
        <f t="shared" si="14"/>
        <v>53.100000000000065</v>
      </c>
      <c r="I187" s="68">
        <v>0.3464814814814815</v>
      </c>
      <c r="J187" s="68">
        <v>0.38901620370370371</v>
      </c>
      <c r="K187" s="69">
        <f t="shared" si="15"/>
        <v>61.249999999999986</v>
      </c>
      <c r="M187" s="8">
        <v>3</v>
      </c>
      <c r="N187" s="8">
        <v>44</v>
      </c>
      <c r="O187" s="8">
        <v>19.8</v>
      </c>
    </row>
    <row r="188" spans="1:15">
      <c r="E188" s="68">
        <v>0.38901620370370371</v>
      </c>
      <c r="F188" s="68">
        <v>0.41480324074074076</v>
      </c>
      <c r="G188" s="69">
        <f t="shared" si="14"/>
        <v>37.133333333333354</v>
      </c>
      <c r="I188" s="68">
        <v>0.41480324074074076</v>
      </c>
      <c r="J188" s="68">
        <v>0.47905092592592591</v>
      </c>
      <c r="K188" s="69">
        <f t="shared" si="15"/>
        <v>92.516666666666609</v>
      </c>
      <c r="M188" s="8">
        <v>4</v>
      </c>
      <c r="N188" s="8">
        <v>47.3</v>
      </c>
      <c r="O188" s="8">
        <v>18.899999999999999</v>
      </c>
    </row>
    <row r="189" spans="1:15">
      <c r="E189" s="68">
        <v>0.47905092592592591</v>
      </c>
      <c r="F189" s="68">
        <v>0.50410879629629635</v>
      </c>
      <c r="G189" s="69">
        <f t="shared" si="14"/>
        <v>36.083333333333428</v>
      </c>
      <c r="I189" s="68">
        <v>0.50410879629629635</v>
      </c>
      <c r="J189" s="68">
        <v>0.57925925925925925</v>
      </c>
      <c r="K189" s="69">
        <f t="shared" si="15"/>
        <v>108.21666666666658</v>
      </c>
      <c r="M189" s="8">
        <v>5</v>
      </c>
      <c r="N189" s="8">
        <v>48.4</v>
      </c>
      <c r="O189" s="8">
        <v>22.7</v>
      </c>
    </row>
    <row r="190" spans="1:15">
      <c r="E190" s="68">
        <v>0.57925925925925925</v>
      </c>
      <c r="F190" s="68">
        <v>0.60107638888888892</v>
      </c>
      <c r="G190" s="69">
        <f t="shared" si="14"/>
        <v>31.416666666666728</v>
      </c>
      <c r="I190" s="68">
        <v>0.60107638888888892</v>
      </c>
      <c r="J190" s="68">
        <v>0.63799768518518518</v>
      </c>
      <c r="K190" s="69">
        <f t="shared" si="15"/>
        <v>53.166666666666615</v>
      </c>
      <c r="M190" s="8">
        <v>6</v>
      </c>
      <c r="N190" s="8">
        <v>52.5</v>
      </c>
      <c r="O190" s="8">
        <v>22.2</v>
      </c>
    </row>
    <row r="191" spans="1:15">
      <c r="E191" s="68">
        <v>0.63799768518518518</v>
      </c>
      <c r="F191" s="68">
        <v>0.64899305555555553</v>
      </c>
      <c r="G191" s="69">
        <f t="shared" si="14"/>
        <v>15.833333333333304</v>
      </c>
      <c r="I191" s="68">
        <v>0.64899305555555553</v>
      </c>
      <c r="J191" s="68">
        <v>0.68762731481481476</v>
      </c>
      <c r="K191" s="69">
        <f t="shared" si="15"/>
        <v>55.63333333333329</v>
      </c>
      <c r="M191" s="8">
        <v>7</v>
      </c>
      <c r="N191" s="8">
        <v>38.4</v>
      </c>
      <c r="O191" s="8">
        <v>34.5</v>
      </c>
    </row>
    <row r="192" spans="1:15">
      <c r="E192" s="68">
        <v>0.68762731481481476</v>
      </c>
      <c r="F192" s="68">
        <v>0.71101851851851849</v>
      </c>
      <c r="G192" s="69">
        <f t="shared" si="14"/>
        <v>33.68333333333338</v>
      </c>
      <c r="I192" s="68">
        <v>0.71101851851851849</v>
      </c>
      <c r="J192" s="68">
        <v>0.71821759259259255</v>
      </c>
      <c r="K192" s="69">
        <f t="shared" si="15"/>
        <v>10.366666666666635</v>
      </c>
      <c r="M192" s="8">
        <v>8</v>
      </c>
      <c r="N192" s="8">
        <v>45.1</v>
      </c>
      <c r="O192" s="8">
        <v>24.1</v>
      </c>
    </row>
    <row r="193" spans="5:15">
      <c r="E193" s="68">
        <v>0.71821759259259255</v>
      </c>
      <c r="F193" s="68">
        <v>0.77660879629629631</v>
      </c>
      <c r="G193" s="69">
        <f t="shared" si="14"/>
        <v>84.083333333333428</v>
      </c>
      <c r="I193" s="68">
        <v>0.77660879629629631</v>
      </c>
      <c r="J193" s="68">
        <v>0.80856481481481479</v>
      </c>
      <c r="K193" s="69">
        <f t="shared" si="15"/>
        <v>46.016666666666609</v>
      </c>
      <c r="M193" s="8">
        <v>9</v>
      </c>
      <c r="N193" s="8">
        <v>44.4</v>
      </c>
      <c r="O193" s="8">
        <v>20.3</v>
      </c>
    </row>
    <row r="194" spans="5:15">
      <c r="E194" s="68">
        <v>0.80856481481481479</v>
      </c>
      <c r="F194" s="68">
        <v>0.81597222222222221</v>
      </c>
      <c r="G194" s="69">
        <f t="shared" si="14"/>
        <v>10.666666666666682</v>
      </c>
      <c r="I194" s="68">
        <v>0.81597222222222221</v>
      </c>
      <c r="J194" s="68">
        <v>0.83091435185185181</v>
      </c>
      <c r="K194" s="69">
        <f t="shared" si="15"/>
        <v>21.51666666666662</v>
      </c>
      <c r="M194" s="8">
        <v>10</v>
      </c>
      <c r="N194" s="8">
        <v>43.7</v>
      </c>
      <c r="O194" s="8">
        <v>21.6</v>
      </c>
    </row>
    <row r="195" spans="5:15">
      <c r="E195" s="68">
        <v>0.83091435185185181</v>
      </c>
      <c r="F195" s="68">
        <v>0.95798611111111109</v>
      </c>
      <c r="G195" s="69">
        <f t="shared" si="14"/>
        <v>182.98333333333338</v>
      </c>
      <c r="I195" s="68">
        <v>0.95798611111111109</v>
      </c>
      <c r="J195" s="68">
        <v>0.97361111111111109</v>
      </c>
      <c r="K195" s="69">
        <f t="shared" si="15"/>
        <v>22.5</v>
      </c>
      <c r="M195" s="8">
        <v>11</v>
      </c>
      <c r="N195" s="8">
        <v>45.2</v>
      </c>
      <c r="O195" s="8">
        <v>20.8</v>
      </c>
    </row>
    <row r="196" spans="5:15">
      <c r="E196" s="68">
        <v>0.97361111111111109</v>
      </c>
      <c r="F196" s="68">
        <v>0.99998842592592596</v>
      </c>
      <c r="G196" s="69">
        <f t="shared" si="14"/>
        <v>37.983333333333405</v>
      </c>
      <c r="M196" s="8">
        <v>12</v>
      </c>
      <c r="N196" s="8">
        <v>41.1</v>
      </c>
      <c r="O196" s="8">
        <v>24.8</v>
      </c>
    </row>
    <row r="197" spans="5:15">
      <c r="M197" s="8">
        <v>13</v>
      </c>
      <c r="N197" s="8">
        <v>45.5</v>
      </c>
      <c r="O197" s="8">
        <v>19.899999999999999</v>
      </c>
    </row>
    <row r="198" spans="5:15">
      <c r="M198" s="8">
        <v>14</v>
      </c>
      <c r="N198" s="8">
        <v>47.4</v>
      </c>
      <c r="O198" s="8">
        <v>23.2</v>
      </c>
    </row>
    <row r="199" spans="5:15">
      <c r="M199" s="8">
        <v>15</v>
      </c>
      <c r="N199" s="8">
        <v>45.5</v>
      </c>
      <c r="O199" s="8">
        <v>24.3</v>
      </c>
    </row>
    <row r="200" spans="5:15">
      <c r="M200" s="8">
        <v>16</v>
      </c>
      <c r="N200" s="8">
        <v>41.6</v>
      </c>
      <c r="O200" s="8">
        <v>24.1</v>
      </c>
    </row>
    <row r="201" spans="5:15">
      <c r="M201" s="8">
        <v>17</v>
      </c>
      <c r="N201" s="8">
        <v>44.2</v>
      </c>
      <c r="O201" s="8">
        <v>20.9</v>
      </c>
    </row>
    <row r="202" spans="5:15">
      <c r="M202" s="8">
        <v>18</v>
      </c>
      <c r="N202" s="8">
        <v>44</v>
      </c>
      <c r="O202" s="8">
        <v>22.8</v>
      </c>
    </row>
    <row r="203" spans="5:15">
      <c r="M203" s="8">
        <v>19</v>
      </c>
      <c r="N203" s="8">
        <v>43.7</v>
      </c>
      <c r="O203" s="8">
        <v>24.4</v>
      </c>
    </row>
    <row r="204" spans="5:15">
      <c r="M204" s="8">
        <v>20</v>
      </c>
      <c r="N204" s="8">
        <v>41.5</v>
      </c>
      <c r="O204" s="8">
        <v>27.5</v>
      </c>
    </row>
    <row r="205" spans="5:15">
      <c r="M205" s="8">
        <v>21</v>
      </c>
      <c r="N205" s="8">
        <v>41.6</v>
      </c>
      <c r="O205" s="8">
        <v>23.2</v>
      </c>
    </row>
    <row r="206" spans="5:15">
      <c r="M206" s="8">
        <v>22</v>
      </c>
      <c r="N206" s="8">
        <v>46.2</v>
      </c>
      <c r="O206" s="8">
        <v>22.2</v>
      </c>
    </row>
    <row r="207" spans="5:15">
      <c r="M207" s="8">
        <v>23</v>
      </c>
      <c r="N207" s="8">
        <v>42.1</v>
      </c>
      <c r="O207" s="8">
        <v>22.1</v>
      </c>
    </row>
    <row r="208" spans="5:15">
      <c r="M208" s="8">
        <v>24</v>
      </c>
      <c r="N208" s="8">
        <v>42.9</v>
      </c>
      <c r="O208" s="8">
        <v>23.3</v>
      </c>
    </row>
    <row r="209" spans="1:15">
      <c r="M209" s="8">
        <v>25</v>
      </c>
      <c r="N209" s="8">
        <v>47.8</v>
      </c>
      <c r="O209" s="8">
        <v>18.399999999999999</v>
      </c>
    </row>
    <row r="210" spans="1:15" s="70" customFormat="1"/>
    <row r="211" spans="1:15">
      <c r="A211" s="8">
        <v>3387</v>
      </c>
      <c r="B211" s="8" t="s">
        <v>4</v>
      </c>
      <c r="C211" s="8" t="s">
        <v>7</v>
      </c>
      <c r="E211" s="68">
        <v>0</v>
      </c>
      <c r="F211" s="68">
        <v>4.417824074074074E-2</v>
      </c>
      <c r="G211" s="69">
        <f t="shared" ref="G211:G220" si="16">(F211-E211)*1440</f>
        <v>63.616666666666667</v>
      </c>
      <c r="I211" s="68">
        <v>4.417824074074074E-2</v>
      </c>
      <c r="J211" s="68">
        <v>9.9259259259259255E-2</v>
      </c>
      <c r="K211" s="69">
        <f t="shared" ref="K211:K220" si="17">(J211-I211)*1440</f>
        <v>79.316666666666663</v>
      </c>
      <c r="M211" s="8">
        <v>1</v>
      </c>
      <c r="N211" s="8">
        <v>27.1</v>
      </c>
      <c r="O211" s="8">
        <v>31.5</v>
      </c>
    </row>
    <row r="212" spans="1:15">
      <c r="E212" s="68">
        <v>9.9259259259259255E-2</v>
      </c>
      <c r="F212" s="68">
        <v>0.13039351851851852</v>
      </c>
      <c r="G212" s="69">
        <f t="shared" si="16"/>
        <v>44.833333333333343</v>
      </c>
      <c r="I212" s="68">
        <v>0.13039351851851852</v>
      </c>
      <c r="J212" s="68">
        <v>0.17581018518518518</v>
      </c>
      <c r="K212" s="69">
        <f t="shared" si="17"/>
        <v>65.399999999999991</v>
      </c>
      <c r="M212" s="8">
        <v>2</v>
      </c>
      <c r="N212" s="8">
        <v>25.3</v>
      </c>
      <c r="O212" s="8">
        <v>32.799999999999997</v>
      </c>
    </row>
    <row r="213" spans="1:15">
      <c r="E213" s="68">
        <v>0.17581018518518518</v>
      </c>
      <c r="F213" s="68">
        <v>0.2180324074074074</v>
      </c>
      <c r="G213" s="69">
        <f t="shared" si="16"/>
        <v>60.79999999999999</v>
      </c>
      <c r="I213" s="68">
        <v>0.2180324074074074</v>
      </c>
      <c r="J213" s="68">
        <v>0.25344907407407408</v>
      </c>
      <c r="K213" s="69">
        <f t="shared" si="17"/>
        <v>51.000000000000021</v>
      </c>
      <c r="M213" s="8">
        <v>3</v>
      </c>
      <c r="N213" s="8">
        <v>25.9</v>
      </c>
      <c r="O213" s="8">
        <v>33.1</v>
      </c>
    </row>
    <row r="214" spans="1:15">
      <c r="E214" s="68">
        <v>0.25344907407407408</v>
      </c>
      <c r="F214" s="68">
        <v>0.29393518518518519</v>
      </c>
      <c r="G214" s="69">
        <f t="shared" si="16"/>
        <v>58.3</v>
      </c>
      <c r="I214" s="68">
        <v>0.29393518518518519</v>
      </c>
      <c r="J214" s="68">
        <v>0.3674189814814815</v>
      </c>
      <c r="K214" s="69">
        <f t="shared" si="17"/>
        <v>105.81666666666669</v>
      </c>
      <c r="M214" s="8">
        <v>4</v>
      </c>
      <c r="N214" s="8">
        <v>26.3</v>
      </c>
      <c r="O214" s="8">
        <v>31.7</v>
      </c>
    </row>
    <row r="215" spans="1:15">
      <c r="E215" s="68">
        <v>0.3674189814814815</v>
      </c>
      <c r="F215" s="68">
        <v>0.38371527777777775</v>
      </c>
      <c r="G215" s="69">
        <f t="shared" si="16"/>
        <v>23.466666666666605</v>
      </c>
      <c r="I215" s="68">
        <v>0.38371527777777775</v>
      </c>
      <c r="J215" s="68">
        <v>0.45393518518518516</v>
      </c>
      <c r="K215" s="69">
        <f t="shared" si="17"/>
        <v>101.11666666666667</v>
      </c>
      <c r="M215" s="8">
        <v>5</v>
      </c>
      <c r="N215" s="8">
        <v>26.3</v>
      </c>
      <c r="O215" s="8">
        <v>35.799999999999997</v>
      </c>
    </row>
    <row r="216" spans="1:15">
      <c r="E216" s="68">
        <v>0.45393518518518516</v>
      </c>
      <c r="F216" s="68">
        <v>0.49267361111111113</v>
      </c>
      <c r="G216" s="69">
        <f t="shared" si="16"/>
        <v>55.783333333333395</v>
      </c>
      <c r="I216" s="68">
        <v>0.49267361111111113</v>
      </c>
      <c r="J216" s="68">
        <v>0.53879629629629633</v>
      </c>
      <c r="K216" s="69">
        <f t="shared" si="17"/>
        <v>66.416666666666686</v>
      </c>
      <c r="M216" s="8">
        <v>6</v>
      </c>
      <c r="N216" s="8">
        <v>29</v>
      </c>
      <c r="O216" s="8">
        <v>32</v>
      </c>
    </row>
    <row r="217" spans="1:15">
      <c r="E217" s="68">
        <v>0.53879629629629633</v>
      </c>
      <c r="F217" s="68">
        <v>0.62131944444444442</v>
      </c>
      <c r="G217" s="69">
        <f t="shared" si="16"/>
        <v>118.83333333333326</v>
      </c>
      <c r="I217" s="68">
        <v>0.62131944444444442</v>
      </c>
      <c r="J217" s="67">
        <v>0.6433564814814815</v>
      </c>
      <c r="K217" s="69">
        <f t="shared" si="17"/>
        <v>31.733333333333391</v>
      </c>
      <c r="M217" s="8">
        <v>7</v>
      </c>
      <c r="N217" s="8">
        <v>27.2</v>
      </c>
      <c r="O217" s="8">
        <v>29.9</v>
      </c>
    </row>
    <row r="218" spans="1:15">
      <c r="E218" s="67">
        <v>0.6433564814814815</v>
      </c>
      <c r="F218" s="68">
        <v>0.66391203703703705</v>
      </c>
      <c r="G218" s="69">
        <f t="shared" si="16"/>
        <v>29.599999999999991</v>
      </c>
      <c r="I218" s="68">
        <v>0.66391203703703705</v>
      </c>
      <c r="J218" s="68">
        <v>0.71342592592592591</v>
      </c>
      <c r="K218" s="69">
        <f t="shared" si="17"/>
        <v>71.299999999999955</v>
      </c>
      <c r="M218" s="8">
        <v>8</v>
      </c>
      <c r="N218" s="8">
        <v>25.3</v>
      </c>
      <c r="O218" s="8">
        <v>34.299999999999997</v>
      </c>
    </row>
    <row r="219" spans="1:15">
      <c r="E219" s="68">
        <v>0.71342592592592591</v>
      </c>
      <c r="F219" s="68">
        <v>0.85114583333333338</v>
      </c>
      <c r="G219" s="69">
        <f t="shared" si="16"/>
        <v>198.31666666666675</v>
      </c>
      <c r="I219" s="68">
        <v>0.85114583333333338</v>
      </c>
      <c r="J219" s="68">
        <v>0.85636574074074079</v>
      </c>
      <c r="K219" s="69">
        <f t="shared" si="17"/>
        <v>7.5166666666666693</v>
      </c>
      <c r="M219" s="8">
        <v>9</v>
      </c>
      <c r="N219" s="8">
        <v>27.5</v>
      </c>
      <c r="O219" s="8">
        <v>33.200000000000003</v>
      </c>
    </row>
    <row r="220" spans="1:15">
      <c r="E220" s="68">
        <v>0.85636574074074079</v>
      </c>
      <c r="F220" s="68">
        <v>0.98935185185185182</v>
      </c>
      <c r="G220" s="69">
        <f t="shared" si="16"/>
        <v>191.49999999999989</v>
      </c>
      <c r="I220" s="68">
        <v>0.98935185185185182</v>
      </c>
      <c r="J220" s="68">
        <v>0.99998842592592596</v>
      </c>
      <c r="K220" s="69">
        <f t="shared" si="17"/>
        <v>15.316666666666769</v>
      </c>
      <c r="M220" s="8">
        <v>10</v>
      </c>
      <c r="N220" s="8">
        <v>24.5</v>
      </c>
      <c r="O220" s="8">
        <v>34</v>
      </c>
    </row>
    <row r="221" spans="1:15">
      <c r="M221" s="8">
        <v>11</v>
      </c>
      <c r="N221" s="8">
        <v>35.299999999999997</v>
      </c>
      <c r="O221" s="8">
        <v>26.7</v>
      </c>
    </row>
    <row r="222" spans="1:15">
      <c r="M222" s="8">
        <v>12</v>
      </c>
      <c r="N222" s="8">
        <v>27.8</v>
      </c>
      <c r="O222" s="8">
        <v>35</v>
      </c>
    </row>
    <row r="223" spans="1:15">
      <c r="M223" s="8">
        <v>13</v>
      </c>
      <c r="N223" s="8">
        <v>26.9</v>
      </c>
      <c r="O223" s="8">
        <v>34.9</v>
      </c>
    </row>
    <row r="224" spans="1:15">
      <c r="M224" s="8">
        <v>14</v>
      </c>
      <c r="N224" s="8">
        <v>22.6</v>
      </c>
      <c r="O224" s="8">
        <v>35</v>
      </c>
    </row>
    <row r="225" spans="1:15">
      <c r="M225" s="8">
        <v>15</v>
      </c>
      <c r="N225" s="8">
        <v>28.1</v>
      </c>
      <c r="O225" s="8">
        <v>31.5</v>
      </c>
    </row>
    <row r="226" spans="1:15">
      <c r="M226" s="8">
        <v>16</v>
      </c>
      <c r="N226" s="8">
        <v>28.1</v>
      </c>
      <c r="O226" s="8">
        <v>34.5</v>
      </c>
    </row>
    <row r="227" spans="1:15">
      <c r="M227" s="8">
        <v>17</v>
      </c>
      <c r="N227" s="8">
        <v>24.1</v>
      </c>
      <c r="O227" s="8">
        <v>34.9</v>
      </c>
    </row>
    <row r="228" spans="1:15">
      <c r="M228" s="8">
        <v>18</v>
      </c>
      <c r="N228" s="8">
        <v>26.1</v>
      </c>
      <c r="O228" s="8">
        <v>33.1</v>
      </c>
    </row>
    <row r="229" spans="1:15">
      <c r="M229" s="8">
        <v>19</v>
      </c>
      <c r="N229" s="8">
        <v>25.6</v>
      </c>
      <c r="O229" s="8">
        <v>36</v>
      </c>
    </row>
    <row r="230" spans="1:15">
      <c r="M230" s="8">
        <v>20</v>
      </c>
      <c r="N230" s="8">
        <v>28.4</v>
      </c>
      <c r="O230" s="8">
        <v>33</v>
      </c>
    </row>
    <row r="231" spans="1:15">
      <c r="M231" s="8">
        <v>21</v>
      </c>
      <c r="N231" s="8">
        <v>29.6</v>
      </c>
      <c r="O231" s="8">
        <v>31.6</v>
      </c>
    </row>
    <row r="232" spans="1:15">
      <c r="M232" s="8">
        <v>22</v>
      </c>
      <c r="N232" s="8">
        <v>27.7</v>
      </c>
      <c r="O232" s="8">
        <v>31.1</v>
      </c>
    </row>
    <row r="233" spans="1:15">
      <c r="M233" s="8">
        <v>23</v>
      </c>
      <c r="N233" s="8">
        <v>29.2</v>
      </c>
      <c r="O233" s="8">
        <v>30.7</v>
      </c>
    </row>
    <row r="234" spans="1:15">
      <c r="M234" s="8">
        <v>24</v>
      </c>
      <c r="N234" s="8">
        <v>30.3</v>
      </c>
      <c r="O234" s="8">
        <v>31.3</v>
      </c>
    </row>
    <row r="235" spans="1:15">
      <c r="M235" s="8">
        <v>25</v>
      </c>
      <c r="N235" s="8">
        <v>29</v>
      </c>
      <c r="O235" s="8">
        <v>31.3</v>
      </c>
    </row>
    <row r="236" spans="1:15" s="70" customFormat="1"/>
    <row r="237" spans="1:15">
      <c r="A237" s="8">
        <v>3411</v>
      </c>
      <c r="B237" s="8" t="s">
        <v>7</v>
      </c>
      <c r="C237" s="8" t="s">
        <v>5</v>
      </c>
      <c r="E237" s="67">
        <v>0</v>
      </c>
      <c r="F237" s="68">
        <v>1.6550925925925927E-2</v>
      </c>
      <c r="G237" s="69">
        <f t="shared" ref="G237:G248" si="18">(F237-E237)*1440</f>
        <v>23.833333333333336</v>
      </c>
      <c r="I237" s="68">
        <v>1.6550925925925927E-2</v>
      </c>
      <c r="J237" s="68">
        <v>5.9918981481481483E-2</v>
      </c>
      <c r="K237" s="69">
        <f t="shared" ref="K237:K247" si="19">(J237-I237)*1440</f>
        <v>62.45</v>
      </c>
      <c r="M237" s="8">
        <v>1</v>
      </c>
      <c r="N237" s="8">
        <v>34.200000000000003</v>
      </c>
      <c r="O237" s="8">
        <v>26.3</v>
      </c>
    </row>
    <row r="238" spans="1:15">
      <c r="E238" s="68">
        <v>5.9918981481481483E-2</v>
      </c>
      <c r="F238" s="68">
        <v>0.17881944444444445</v>
      </c>
      <c r="G238" s="69">
        <f t="shared" si="18"/>
        <v>171.21666666666667</v>
      </c>
      <c r="I238" s="68">
        <v>0.17881944444444445</v>
      </c>
      <c r="J238" s="68">
        <v>0.20769675925925926</v>
      </c>
      <c r="K238" s="69">
        <f t="shared" si="19"/>
        <v>41.583333333333329</v>
      </c>
      <c r="M238" s="8">
        <v>2</v>
      </c>
      <c r="N238" s="8">
        <v>35</v>
      </c>
      <c r="O238" s="8">
        <v>26.2</v>
      </c>
    </row>
    <row r="239" spans="1:15">
      <c r="E239" s="68">
        <v>0.20769675925925926</v>
      </c>
      <c r="F239" s="68">
        <v>0.2678935185185185</v>
      </c>
      <c r="G239" s="69">
        <f t="shared" si="18"/>
        <v>86.683333333333309</v>
      </c>
      <c r="I239" s="68">
        <v>0.2678935185185185</v>
      </c>
      <c r="J239" s="68">
        <v>0.3505787037037037</v>
      </c>
      <c r="K239" s="69">
        <f t="shared" si="19"/>
        <v>119.06666666666668</v>
      </c>
      <c r="M239" s="8">
        <v>3</v>
      </c>
      <c r="N239" s="8">
        <v>41.7</v>
      </c>
      <c r="O239" s="8">
        <v>23.2</v>
      </c>
    </row>
    <row r="240" spans="1:15">
      <c r="E240" s="68">
        <v>0.3505787037037037</v>
      </c>
      <c r="F240" s="68">
        <v>0.35586805555555556</v>
      </c>
      <c r="G240" s="69">
        <f t="shared" si="18"/>
        <v>7.6166666666666849</v>
      </c>
      <c r="I240" s="68">
        <v>0.35586805555555556</v>
      </c>
      <c r="J240" s="68">
        <v>0.38996527777777779</v>
      </c>
      <c r="K240" s="69">
        <f t="shared" si="19"/>
        <v>49.1</v>
      </c>
      <c r="M240" s="8">
        <v>4</v>
      </c>
      <c r="N240" s="8">
        <v>41.8</v>
      </c>
      <c r="O240" s="8">
        <v>25</v>
      </c>
    </row>
    <row r="241" spans="5:15">
      <c r="E241" s="68">
        <v>0.38996527777777779</v>
      </c>
      <c r="F241" s="68">
        <v>0.41431712962962963</v>
      </c>
      <c r="G241" s="69">
        <f t="shared" si="18"/>
        <v>35.066666666666663</v>
      </c>
      <c r="I241" s="68">
        <v>0.41431712962962963</v>
      </c>
      <c r="J241" s="68">
        <v>0.48497685185185185</v>
      </c>
      <c r="K241" s="69">
        <f t="shared" si="19"/>
        <v>101.75</v>
      </c>
      <c r="M241" s="8">
        <v>5</v>
      </c>
      <c r="N241" s="8">
        <v>41.8</v>
      </c>
      <c r="O241" s="8">
        <v>23.9</v>
      </c>
    </row>
    <row r="242" spans="5:15">
      <c r="E242" s="68">
        <v>0.48497685185185185</v>
      </c>
      <c r="F242" s="68">
        <v>0.50312500000000004</v>
      </c>
      <c r="G242" s="69">
        <f t="shared" si="18"/>
        <v>26.133333333333397</v>
      </c>
      <c r="I242" s="68">
        <v>0.50312500000000004</v>
      </c>
      <c r="J242" s="68">
        <v>0.53865740740740742</v>
      </c>
      <c r="K242" s="69">
        <f t="shared" si="19"/>
        <v>51.166666666666615</v>
      </c>
      <c r="M242" s="8">
        <v>6</v>
      </c>
      <c r="N242" s="8">
        <v>38.700000000000003</v>
      </c>
      <c r="O242" s="8">
        <v>26</v>
      </c>
    </row>
    <row r="243" spans="5:15">
      <c r="E243" s="68">
        <v>0.53865740740740742</v>
      </c>
      <c r="F243" s="68">
        <v>0.54438657407407409</v>
      </c>
      <c r="G243" s="69">
        <f t="shared" si="18"/>
        <v>8.2500000000000107</v>
      </c>
      <c r="I243" s="68">
        <v>0.54438657407407409</v>
      </c>
      <c r="J243" s="68">
        <v>0.58056712962962964</v>
      </c>
      <c r="K243" s="69">
        <f t="shared" si="19"/>
        <v>52.099999999999994</v>
      </c>
      <c r="M243" s="8">
        <v>7</v>
      </c>
      <c r="N243" s="8">
        <v>40.200000000000003</v>
      </c>
      <c r="O243" s="8">
        <v>23.1</v>
      </c>
    </row>
    <row r="244" spans="5:15">
      <c r="E244" s="68">
        <v>0.58056712962962964</v>
      </c>
      <c r="F244" s="68">
        <v>0.60858796296296291</v>
      </c>
      <c r="G244" s="69">
        <f t="shared" si="18"/>
        <v>40.349999999999909</v>
      </c>
      <c r="I244" s="68">
        <v>0.60858796296296291</v>
      </c>
      <c r="J244" s="68">
        <v>0.67550925925925931</v>
      </c>
      <c r="K244" s="69">
        <f t="shared" si="19"/>
        <v>96.366666666666816</v>
      </c>
      <c r="M244" s="8">
        <v>8</v>
      </c>
      <c r="N244" s="8">
        <v>40.1</v>
      </c>
      <c r="O244" s="8">
        <v>24.7</v>
      </c>
    </row>
    <row r="245" spans="5:15">
      <c r="E245" s="68">
        <v>0.67550925925925931</v>
      </c>
      <c r="F245" s="68">
        <v>0.70962962962962961</v>
      </c>
      <c r="G245" s="69">
        <f t="shared" si="18"/>
        <v>49.133333333333233</v>
      </c>
      <c r="I245" s="68">
        <v>0.70962962962962961</v>
      </c>
      <c r="J245" s="68">
        <v>0.733912037037037</v>
      </c>
      <c r="K245" s="69">
        <f t="shared" si="19"/>
        <v>34.96666666666664</v>
      </c>
      <c r="M245" s="8">
        <v>9</v>
      </c>
      <c r="N245" s="8">
        <v>38</v>
      </c>
      <c r="O245" s="8">
        <v>24.8</v>
      </c>
    </row>
    <row r="246" spans="5:15">
      <c r="E246" s="68">
        <v>0.733912037037037</v>
      </c>
      <c r="F246" s="68">
        <v>0.73657407407407405</v>
      </c>
      <c r="G246" s="69">
        <f t="shared" si="18"/>
        <v>3.8333333333333464</v>
      </c>
      <c r="I246" s="68">
        <v>0.73657407407407405</v>
      </c>
      <c r="J246" s="68">
        <v>0.77894675925925927</v>
      </c>
      <c r="K246" s="69">
        <f t="shared" si="19"/>
        <v>61.016666666666723</v>
      </c>
      <c r="M246" s="8">
        <v>10</v>
      </c>
      <c r="N246" s="8">
        <v>42.4</v>
      </c>
      <c r="O246" s="8">
        <v>24.7</v>
      </c>
    </row>
    <row r="247" spans="5:15">
      <c r="E247" s="68">
        <v>0.77894675925925927</v>
      </c>
      <c r="F247" s="68">
        <v>0.81351851851851853</v>
      </c>
      <c r="G247" s="69">
        <f t="shared" si="18"/>
        <v>49.783333333333331</v>
      </c>
      <c r="I247" s="68">
        <v>0.81351851851851853</v>
      </c>
      <c r="J247" s="68">
        <v>0.85121527777777772</v>
      </c>
      <c r="K247" s="69">
        <f t="shared" si="19"/>
        <v>54.283333333333239</v>
      </c>
      <c r="M247" s="8">
        <v>11</v>
      </c>
      <c r="N247" s="8">
        <v>43.7</v>
      </c>
      <c r="O247" s="8">
        <v>23.9</v>
      </c>
    </row>
    <row r="248" spans="5:15">
      <c r="E248" s="68">
        <v>0.85121527777777772</v>
      </c>
      <c r="F248" s="68">
        <v>0.99998842592592596</v>
      </c>
      <c r="G248" s="69">
        <f t="shared" si="18"/>
        <v>214.23333333333346</v>
      </c>
      <c r="M248" s="8">
        <v>12</v>
      </c>
      <c r="N248" s="8">
        <v>41.2</v>
      </c>
      <c r="O248" s="8">
        <v>21.2</v>
      </c>
    </row>
    <row r="249" spans="5:15">
      <c r="M249" s="8">
        <v>13</v>
      </c>
      <c r="N249" s="8">
        <v>42.8</v>
      </c>
      <c r="O249" s="8">
        <v>23.1</v>
      </c>
    </row>
    <row r="250" spans="5:15">
      <c r="M250" s="8">
        <v>14</v>
      </c>
      <c r="N250" s="8">
        <v>39.799999999999997</v>
      </c>
      <c r="O250" s="8">
        <v>23.1</v>
      </c>
    </row>
    <row r="251" spans="5:15">
      <c r="M251" s="8">
        <v>15</v>
      </c>
      <c r="N251" s="8">
        <v>38.4</v>
      </c>
      <c r="O251" s="8">
        <v>26.2</v>
      </c>
    </row>
    <row r="252" spans="5:15">
      <c r="M252" s="8">
        <v>16</v>
      </c>
      <c r="N252" s="8">
        <v>38.200000000000003</v>
      </c>
      <c r="O252" s="8">
        <v>27.4</v>
      </c>
    </row>
    <row r="253" spans="5:15">
      <c r="M253" s="8">
        <v>17</v>
      </c>
      <c r="N253" s="8">
        <v>38.4</v>
      </c>
      <c r="O253" s="8">
        <v>26.4</v>
      </c>
    </row>
    <row r="254" spans="5:15">
      <c r="M254" s="8">
        <v>18</v>
      </c>
      <c r="N254" s="8">
        <v>42.3</v>
      </c>
      <c r="O254" s="8">
        <v>22.5</v>
      </c>
    </row>
    <row r="255" spans="5:15">
      <c r="M255" s="8">
        <v>19</v>
      </c>
      <c r="N255" s="8">
        <v>44.1</v>
      </c>
      <c r="O255" s="8">
        <v>24</v>
      </c>
    </row>
    <row r="256" spans="5:15">
      <c r="M256" s="8">
        <v>20</v>
      </c>
      <c r="N256" s="8">
        <v>41</v>
      </c>
      <c r="O256" s="8">
        <v>24.4</v>
      </c>
    </row>
    <row r="257" spans="13:15">
      <c r="M257" s="8">
        <v>21</v>
      </c>
      <c r="N257" s="8">
        <v>40.6</v>
      </c>
      <c r="O257" s="8">
        <v>26</v>
      </c>
    </row>
    <row r="258" spans="13:15">
      <c r="M258" s="8">
        <v>22</v>
      </c>
      <c r="N258" s="8">
        <v>43</v>
      </c>
      <c r="O258" s="8">
        <v>25.1</v>
      </c>
    </row>
    <row r="259" spans="13:15">
      <c r="M259" s="8">
        <v>23</v>
      </c>
      <c r="N259" s="8">
        <v>37.200000000000003</v>
      </c>
      <c r="O259" s="8">
        <v>28.9</v>
      </c>
    </row>
    <row r="260" spans="13:15">
      <c r="M260" s="8">
        <v>24</v>
      </c>
      <c r="N260" s="8">
        <v>25.1</v>
      </c>
      <c r="O260" s="8">
        <v>38.299999999999997</v>
      </c>
    </row>
    <row r="261" spans="13:15">
      <c r="M261" s="8">
        <v>25</v>
      </c>
      <c r="N261" s="8">
        <v>33.700000000000003</v>
      </c>
      <c r="O261" s="8">
        <v>32.299999999999997</v>
      </c>
    </row>
    <row r="262" spans="13:15" s="70" customFormat="1"/>
  </sheetData>
  <mergeCells count="3">
    <mergeCell ref="E1:G1"/>
    <mergeCell ref="I1:K1"/>
    <mergeCell ref="M1:O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7"/>
  <sheetViews>
    <sheetView workbookViewId="0"/>
  </sheetViews>
  <sheetFormatPr defaultColWidth="9.125" defaultRowHeight="16.5"/>
  <cols>
    <col min="1" max="3" width="9.125" style="4"/>
    <col min="4" max="4" width="2.625" style="4" customWidth="1"/>
    <col min="5" max="13" width="9.125" style="4"/>
    <col min="14" max="14" width="1.375" style="4" customWidth="1"/>
    <col min="15" max="23" width="9.125" style="4"/>
    <col min="24" max="24" width="2" style="4" customWidth="1"/>
    <col min="25" max="33" width="9.125" style="4"/>
    <col min="34" max="34" width="2.625" style="4" customWidth="1"/>
    <col min="35" max="37" width="9.125" style="4"/>
    <col min="38" max="38" width="2.625" style="4" customWidth="1"/>
    <col min="39" max="41" width="9.125" style="4"/>
    <col min="42" max="42" width="2.125" style="4" customWidth="1"/>
    <col min="43" max="45" width="9.125" style="4"/>
    <col min="46" max="46" width="3.25" style="4" customWidth="1"/>
    <col min="47" max="16384" width="9.125" style="4"/>
  </cols>
  <sheetData>
    <row r="1" spans="1:50" s="3" customFormat="1" ht="14.25">
      <c r="E1" s="101" t="s">
        <v>331</v>
      </c>
      <c r="F1" s="101"/>
      <c r="G1" s="101"/>
      <c r="H1" s="101"/>
      <c r="I1" s="101"/>
      <c r="J1" s="101"/>
      <c r="K1" s="101"/>
      <c r="L1" s="101"/>
      <c r="M1" s="101"/>
      <c r="O1" s="101" t="s">
        <v>332</v>
      </c>
      <c r="P1" s="101"/>
      <c r="Q1" s="101"/>
      <c r="R1" s="101"/>
      <c r="S1" s="101"/>
      <c r="T1" s="101"/>
      <c r="U1" s="101"/>
      <c r="V1" s="101"/>
      <c r="W1" s="101"/>
      <c r="Y1" s="101" t="s">
        <v>333</v>
      </c>
      <c r="Z1" s="101"/>
      <c r="AA1" s="101"/>
      <c r="AB1" s="101"/>
      <c r="AC1" s="101"/>
      <c r="AD1" s="101"/>
      <c r="AE1" s="101"/>
      <c r="AF1" s="101"/>
      <c r="AG1" s="101"/>
      <c r="AI1" s="101" t="s">
        <v>334</v>
      </c>
      <c r="AJ1" s="101"/>
      <c r="AK1" s="101"/>
      <c r="AM1" s="101" t="s">
        <v>338</v>
      </c>
      <c r="AN1" s="101"/>
      <c r="AO1" s="101"/>
      <c r="AQ1" s="101" t="s">
        <v>339</v>
      </c>
      <c r="AR1" s="101"/>
      <c r="AS1" s="101"/>
      <c r="AU1" s="101" t="s">
        <v>340</v>
      </c>
      <c r="AV1" s="101"/>
      <c r="AW1" s="101"/>
      <c r="AX1" s="101"/>
    </row>
    <row r="2" spans="1:50" s="33" customFormat="1" ht="90" thickBot="1">
      <c r="A2" s="9" t="s">
        <v>1</v>
      </c>
      <c r="B2" s="9" t="s">
        <v>2</v>
      </c>
      <c r="C2" s="9" t="s">
        <v>3</v>
      </c>
      <c r="D2" s="9"/>
      <c r="E2" s="74" t="s">
        <v>320</v>
      </c>
      <c r="F2" s="74" t="s">
        <v>321</v>
      </c>
      <c r="G2" s="74" t="s">
        <v>322</v>
      </c>
      <c r="H2" s="74" t="s">
        <v>323</v>
      </c>
      <c r="I2" s="74" t="s">
        <v>324</v>
      </c>
      <c r="J2" s="74" t="s">
        <v>325</v>
      </c>
      <c r="K2" s="74" t="s">
        <v>326</v>
      </c>
      <c r="L2" s="74" t="s">
        <v>327</v>
      </c>
      <c r="M2" s="74" t="s">
        <v>328</v>
      </c>
      <c r="N2" s="74"/>
      <c r="O2" s="74" t="s">
        <v>329</v>
      </c>
      <c r="P2" s="74" t="s">
        <v>321</v>
      </c>
      <c r="Q2" s="74" t="s">
        <v>322</v>
      </c>
      <c r="R2" s="74" t="s">
        <v>323</v>
      </c>
      <c r="S2" s="74" t="s">
        <v>324</v>
      </c>
      <c r="T2" s="74" t="s">
        <v>325</v>
      </c>
      <c r="U2" s="74" t="s">
        <v>326</v>
      </c>
      <c r="V2" s="74" t="s">
        <v>327</v>
      </c>
      <c r="W2" s="74" t="s">
        <v>328</v>
      </c>
      <c r="X2" s="74"/>
      <c r="Y2" s="74" t="s">
        <v>329</v>
      </c>
      <c r="Z2" s="74" t="s">
        <v>321</v>
      </c>
      <c r="AA2" s="74" t="s">
        <v>322</v>
      </c>
      <c r="AB2" s="74" t="s">
        <v>323</v>
      </c>
      <c r="AC2" s="74" t="s">
        <v>324</v>
      </c>
      <c r="AD2" s="74" t="s">
        <v>325</v>
      </c>
      <c r="AE2" s="74" t="s">
        <v>326</v>
      </c>
      <c r="AF2" s="74" t="s">
        <v>327</v>
      </c>
      <c r="AG2" s="74" t="s">
        <v>328</v>
      </c>
      <c r="AI2" s="74" t="s">
        <v>335</v>
      </c>
      <c r="AJ2" s="74" t="s">
        <v>336</v>
      </c>
      <c r="AK2" s="74" t="s">
        <v>337</v>
      </c>
      <c r="AL2" s="74"/>
      <c r="AM2" s="74" t="s">
        <v>335</v>
      </c>
      <c r="AN2" s="74" t="s">
        <v>336</v>
      </c>
      <c r="AO2" s="74" t="s">
        <v>337</v>
      </c>
      <c r="AP2" s="74"/>
      <c r="AQ2" s="74" t="s">
        <v>335</v>
      </c>
      <c r="AR2" s="74" t="s">
        <v>336</v>
      </c>
      <c r="AS2" s="74" t="s">
        <v>337</v>
      </c>
      <c r="AT2" s="74"/>
      <c r="AU2" s="74" t="s">
        <v>341</v>
      </c>
      <c r="AV2" s="74" t="s">
        <v>342</v>
      </c>
      <c r="AW2" s="74" t="s">
        <v>343</v>
      </c>
      <c r="AX2" s="74" t="s">
        <v>344</v>
      </c>
    </row>
    <row r="3" spans="1:50">
      <c r="A3" s="4">
        <v>2099</v>
      </c>
      <c r="B3" s="4" t="s">
        <v>6</v>
      </c>
      <c r="C3" s="4" t="s">
        <v>5</v>
      </c>
      <c r="E3" s="4">
        <v>1.5</v>
      </c>
      <c r="F3" s="4">
        <v>3.5</v>
      </c>
      <c r="G3" s="4">
        <v>5.2</v>
      </c>
      <c r="H3" s="4">
        <v>5.3</v>
      </c>
      <c r="I3" s="4">
        <v>0.8</v>
      </c>
      <c r="J3" s="4">
        <v>1.4</v>
      </c>
      <c r="O3" s="4">
        <v>1.4</v>
      </c>
      <c r="P3" s="4">
        <v>2.6</v>
      </c>
      <c r="Q3" s="4">
        <v>5</v>
      </c>
      <c r="R3" s="4">
        <v>4.9000000000000004</v>
      </c>
      <c r="S3" s="4">
        <v>1</v>
      </c>
      <c r="T3" s="4">
        <v>1.5</v>
      </c>
      <c r="U3" s="4">
        <f t="shared" ref="U3:U14" si="0">O3/P3</f>
        <v>0.53846153846153844</v>
      </c>
      <c r="V3" s="4">
        <f t="shared" ref="V3:V14" si="1">Q3/R3</f>
        <v>1.0204081632653061</v>
      </c>
      <c r="W3" s="4">
        <f t="shared" ref="W3:W14" si="2">S3/T3</f>
        <v>0.66666666666666663</v>
      </c>
      <c r="Y3" s="4">
        <f t="shared" ref="Y3:Y27" si="3">AVERAGE(E3,O3)</f>
        <v>1.45</v>
      </c>
      <c r="Z3" s="4">
        <f t="shared" ref="Z3:Z27" si="4">AVERAGE(F3,P3)</f>
        <v>3.05</v>
      </c>
      <c r="AA3" s="4">
        <f t="shared" ref="AA3:AA27" si="5">AVERAGE(G3,Q3)</f>
        <v>5.0999999999999996</v>
      </c>
      <c r="AB3" s="4">
        <f t="shared" ref="AB3:AB27" si="6">AVERAGE(H3,R3)</f>
        <v>5.0999999999999996</v>
      </c>
      <c r="AC3" s="4">
        <f t="shared" ref="AC3:AC27" si="7">AVERAGE(I3,S3)</f>
        <v>0.9</v>
      </c>
      <c r="AD3" s="4">
        <f t="shared" ref="AD3:AD27" si="8">AVERAGE(J3,T3)</f>
        <v>1.45</v>
      </c>
      <c r="AE3" s="4">
        <f t="shared" ref="AE3:AE27" si="9">AVERAGE(K3,U3)</f>
        <v>0.53846153846153844</v>
      </c>
      <c r="AF3" s="4">
        <f t="shared" ref="AF3:AF27" si="10">AA3/AB3</f>
        <v>1</v>
      </c>
      <c r="AG3" s="4">
        <f t="shared" ref="AG3:AG27" si="11">AC3/AD3</f>
        <v>0.62068965517241381</v>
      </c>
      <c r="AI3" s="72">
        <v>0.12430555555555556</v>
      </c>
      <c r="AJ3" s="72">
        <v>0.16805555555555554</v>
      </c>
      <c r="AK3" s="72">
        <v>9.930555555555555E-2</v>
      </c>
      <c r="AM3" s="4" t="s">
        <v>120</v>
      </c>
      <c r="AN3" s="4" t="s">
        <v>120</v>
      </c>
      <c r="AO3" s="4" t="s">
        <v>120</v>
      </c>
      <c r="AQ3" s="4" t="s">
        <v>120</v>
      </c>
      <c r="AR3" s="4" t="s">
        <v>120</v>
      </c>
      <c r="AS3" s="4" t="s">
        <v>120</v>
      </c>
      <c r="AU3" s="72">
        <f t="shared" ref="AU3:AU27" si="12">AVERAGE(AI3:AK3)</f>
        <v>0.13055555555555554</v>
      </c>
      <c r="AV3" s="72" t="s">
        <v>120</v>
      </c>
      <c r="AW3" s="72" t="s">
        <v>120</v>
      </c>
      <c r="AX3" s="72" t="s">
        <v>120</v>
      </c>
    </row>
    <row r="4" spans="1:50">
      <c r="A4" s="4">
        <v>2100</v>
      </c>
      <c r="B4" s="4" t="s">
        <v>6</v>
      </c>
      <c r="C4" s="4" t="s">
        <v>4</v>
      </c>
      <c r="E4" s="4">
        <v>1.7</v>
      </c>
      <c r="F4" s="4">
        <v>3</v>
      </c>
      <c r="G4" s="4">
        <v>5</v>
      </c>
      <c r="H4" s="4">
        <v>4.9000000000000004</v>
      </c>
      <c r="I4" s="4">
        <v>1</v>
      </c>
      <c r="J4" s="4">
        <v>1</v>
      </c>
      <c r="K4" s="4">
        <f t="shared" ref="K4:K11" si="13">E4/F4</f>
        <v>0.56666666666666665</v>
      </c>
      <c r="L4" s="4">
        <f t="shared" ref="L4:L11" si="14">G4/H4</f>
        <v>1.0204081632653061</v>
      </c>
      <c r="M4" s="4">
        <f t="shared" ref="M4:M11" si="15">I4/J4</f>
        <v>1</v>
      </c>
      <c r="O4" s="4">
        <v>1.3</v>
      </c>
      <c r="P4" s="4">
        <v>3.3</v>
      </c>
      <c r="Q4" s="4">
        <v>5</v>
      </c>
      <c r="R4" s="4">
        <v>4.9000000000000004</v>
      </c>
      <c r="S4" s="4">
        <v>0.6</v>
      </c>
      <c r="T4" s="4">
        <v>0.8</v>
      </c>
      <c r="U4" s="4">
        <f t="shared" si="0"/>
        <v>0.39393939393939398</v>
      </c>
      <c r="V4" s="4">
        <f t="shared" si="1"/>
        <v>1.0204081632653061</v>
      </c>
      <c r="W4" s="4">
        <f t="shared" si="2"/>
        <v>0.74999999999999989</v>
      </c>
      <c r="Y4" s="4">
        <f t="shared" si="3"/>
        <v>1.5</v>
      </c>
      <c r="Z4" s="4">
        <f t="shared" si="4"/>
        <v>3.15</v>
      </c>
      <c r="AA4" s="4">
        <f t="shared" si="5"/>
        <v>5</v>
      </c>
      <c r="AB4" s="4">
        <f t="shared" si="6"/>
        <v>4.9000000000000004</v>
      </c>
      <c r="AC4" s="4">
        <f t="shared" si="7"/>
        <v>0.8</v>
      </c>
      <c r="AD4" s="4">
        <f t="shared" si="8"/>
        <v>0.9</v>
      </c>
      <c r="AE4" s="4">
        <f t="shared" si="9"/>
        <v>0.48030303030303034</v>
      </c>
      <c r="AF4" s="4">
        <f t="shared" si="10"/>
        <v>1.0204081632653061</v>
      </c>
      <c r="AG4" s="4">
        <f t="shared" si="11"/>
        <v>0.88888888888888895</v>
      </c>
      <c r="AI4" s="72">
        <v>4.1666666666666664E-2</v>
      </c>
      <c r="AJ4" s="72">
        <v>3.2638888888888891E-2</v>
      </c>
      <c r="AK4" s="72">
        <v>5.8333333333333327E-2</v>
      </c>
      <c r="AM4" s="72">
        <v>8.7500000000000008E-2</v>
      </c>
      <c r="AN4" s="72">
        <v>8.4027777777777771E-2</v>
      </c>
      <c r="AO4" s="72">
        <v>5.486111111111111E-2</v>
      </c>
      <c r="AQ4" s="72">
        <v>0.10277777777777779</v>
      </c>
      <c r="AR4" s="72">
        <v>5.6944444444444443E-2</v>
      </c>
      <c r="AS4" s="72">
        <v>9.1666666666666674E-2</v>
      </c>
      <c r="AU4" s="72">
        <f t="shared" si="12"/>
        <v>4.4212962962962961E-2</v>
      </c>
      <c r="AV4" s="72">
        <f t="shared" ref="AV4:AV27" si="16">AVERAGE(AM4:AO4)</f>
        <v>7.5462962962962968E-2</v>
      </c>
      <c r="AW4" s="72">
        <f t="shared" ref="AW4:AW27" si="17">AVERAGE(AQ4:AS4)</f>
        <v>8.3796296296296299E-2</v>
      </c>
      <c r="AX4" s="72">
        <f t="shared" ref="AX4:AX27" si="18">AVERAGE(AI4:AS4)</f>
        <v>6.7824074074074064E-2</v>
      </c>
    </row>
    <row r="5" spans="1:50">
      <c r="A5" s="4">
        <v>2103</v>
      </c>
      <c r="B5" s="4" t="s">
        <v>7</v>
      </c>
      <c r="C5" s="4" t="s">
        <v>5</v>
      </c>
      <c r="E5" s="4">
        <v>1.7</v>
      </c>
      <c r="F5" s="4">
        <v>2.7</v>
      </c>
      <c r="G5" s="4">
        <v>5.5</v>
      </c>
      <c r="H5" s="4">
        <v>5.6</v>
      </c>
      <c r="I5" s="4">
        <v>0.4</v>
      </c>
      <c r="J5" s="4">
        <v>0.8</v>
      </c>
      <c r="K5" s="4">
        <f t="shared" si="13"/>
        <v>0.62962962962962954</v>
      </c>
      <c r="L5" s="4">
        <f t="shared" si="14"/>
        <v>0.98214285714285721</v>
      </c>
      <c r="M5" s="4">
        <f t="shared" si="15"/>
        <v>0.5</v>
      </c>
      <c r="O5" s="4">
        <v>1.4</v>
      </c>
      <c r="P5" s="4">
        <v>3.1</v>
      </c>
      <c r="Q5" s="4">
        <v>6</v>
      </c>
      <c r="R5" s="4">
        <v>5.9</v>
      </c>
      <c r="S5" s="4">
        <v>0.5</v>
      </c>
      <c r="T5" s="4">
        <v>1</v>
      </c>
      <c r="U5" s="4">
        <f t="shared" si="0"/>
        <v>0.45161290322580638</v>
      </c>
      <c r="V5" s="4">
        <f t="shared" si="1"/>
        <v>1.0169491525423728</v>
      </c>
      <c r="W5" s="4">
        <f t="shared" si="2"/>
        <v>0.5</v>
      </c>
      <c r="Y5" s="4">
        <f t="shared" si="3"/>
        <v>1.5499999999999998</v>
      </c>
      <c r="Z5" s="4">
        <f t="shared" si="4"/>
        <v>2.9000000000000004</v>
      </c>
      <c r="AA5" s="4">
        <f t="shared" si="5"/>
        <v>5.75</v>
      </c>
      <c r="AB5" s="4">
        <f t="shared" si="6"/>
        <v>5.75</v>
      </c>
      <c r="AC5" s="4">
        <f t="shared" si="7"/>
        <v>0.45</v>
      </c>
      <c r="AD5" s="4">
        <f t="shared" si="8"/>
        <v>0.9</v>
      </c>
      <c r="AE5" s="4">
        <f t="shared" si="9"/>
        <v>0.54062126642771791</v>
      </c>
      <c r="AF5" s="4">
        <f t="shared" si="10"/>
        <v>1</v>
      </c>
      <c r="AG5" s="4">
        <f t="shared" si="11"/>
        <v>0.5</v>
      </c>
      <c r="AI5" s="4" t="s">
        <v>11</v>
      </c>
      <c r="AJ5" s="72">
        <v>4.0972222222222222E-2</v>
      </c>
      <c r="AK5" s="72">
        <v>0.12083333333333333</v>
      </c>
      <c r="AM5" s="72">
        <v>0.13402777777777777</v>
      </c>
      <c r="AN5" s="72">
        <v>0.14305555555555557</v>
      </c>
      <c r="AO5" s="72">
        <v>0.12013888888888889</v>
      </c>
      <c r="AQ5" s="72">
        <v>9.8611111111111108E-2</v>
      </c>
      <c r="AR5" s="72">
        <v>1.8749999999999999E-2</v>
      </c>
      <c r="AS5" s="72">
        <v>0.14027777777777778</v>
      </c>
      <c r="AU5" s="72">
        <f t="shared" si="12"/>
        <v>8.0902777777777782E-2</v>
      </c>
      <c r="AV5" s="72">
        <f t="shared" si="16"/>
        <v>0.13240740740740742</v>
      </c>
      <c r="AW5" s="72">
        <f t="shared" si="17"/>
        <v>8.5879629629629625E-2</v>
      </c>
      <c r="AX5" s="72">
        <f t="shared" si="18"/>
        <v>0.10208333333333333</v>
      </c>
    </row>
    <row r="6" spans="1:50">
      <c r="A6" s="4">
        <v>2104</v>
      </c>
      <c r="B6" s="4" t="s">
        <v>7</v>
      </c>
      <c r="C6" s="4" t="s">
        <v>5</v>
      </c>
      <c r="E6" s="4">
        <v>1.5</v>
      </c>
      <c r="F6" s="4">
        <v>3.4</v>
      </c>
      <c r="G6" s="4">
        <v>4.3</v>
      </c>
      <c r="H6" s="4">
        <v>4.2</v>
      </c>
      <c r="I6" s="4">
        <v>0.4</v>
      </c>
      <c r="J6" s="4">
        <v>1.7</v>
      </c>
      <c r="K6" s="4">
        <f t="shared" si="13"/>
        <v>0.44117647058823528</v>
      </c>
      <c r="L6" s="4">
        <f t="shared" si="14"/>
        <v>1.0238095238095237</v>
      </c>
      <c r="M6" s="4">
        <f t="shared" si="15"/>
        <v>0.23529411764705885</v>
      </c>
      <c r="O6" s="4">
        <v>1.5</v>
      </c>
      <c r="P6" s="4">
        <v>4</v>
      </c>
      <c r="Q6" s="4">
        <v>4</v>
      </c>
      <c r="R6" s="4">
        <v>4.0999999999999996</v>
      </c>
      <c r="S6" s="4">
        <v>1</v>
      </c>
      <c r="T6" s="4">
        <v>1.2</v>
      </c>
      <c r="U6" s="4">
        <f t="shared" si="0"/>
        <v>0.375</v>
      </c>
      <c r="V6" s="4">
        <f t="shared" si="1"/>
        <v>0.97560975609756106</v>
      </c>
      <c r="W6" s="4">
        <f t="shared" si="2"/>
        <v>0.83333333333333337</v>
      </c>
      <c r="Y6" s="4">
        <f t="shared" si="3"/>
        <v>1.5</v>
      </c>
      <c r="Z6" s="4">
        <f t="shared" si="4"/>
        <v>3.7</v>
      </c>
      <c r="AA6" s="4">
        <f t="shared" si="5"/>
        <v>4.1500000000000004</v>
      </c>
      <c r="AB6" s="4">
        <f t="shared" si="6"/>
        <v>4.1500000000000004</v>
      </c>
      <c r="AC6" s="4">
        <f t="shared" si="7"/>
        <v>0.7</v>
      </c>
      <c r="AD6" s="4">
        <f t="shared" si="8"/>
        <v>1.45</v>
      </c>
      <c r="AE6" s="4">
        <f t="shared" si="9"/>
        <v>0.40808823529411764</v>
      </c>
      <c r="AF6" s="4">
        <f t="shared" si="10"/>
        <v>1</v>
      </c>
      <c r="AG6" s="4">
        <f t="shared" si="11"/>
        <v>0.48275862068965514</v>
      </c>
      <c r="AI6" s="4" t="s">
        <v>11</v>
      </c>
      <c r="AJ6" s="72">
        <v>0.10208333333333335</v>
      </c>
      <c r="AK6" s="72">
        <v>2.0833333333333332E-2</v>
      </c>
      <c r="AM6" s="72">
        <v>7.4305555555555555E-2</v>
      </c>
      <c r="AN6" s="72">
        <v>8.819444444444445E-2</v>
      </c>
      <c r="AO6" s="72">
        <v>8.4722222222222213E-2</v>
      </c>
      <c r="AQ6" s="72">
        <v>8.2638888888888887E-2</v>
      </c>
      <c r="AR6" s="72">
        <v>6.3888888888888884E-2</v>
      </c>
      <c r="AS6" s="72">
        <v>3.4027777777777775E-2</v>
      </c>
      <c r="AU6" s="72">
        <f t="shared" si="12"/>
        <v>6.1458333333333337E-2</v>
      </c>
      <c r="AV6" s="72">
        <f t="shared" si="16"/>
        <v>8.2407407407407415E-2</v>
      </c>
      <c r="AW6" s="72">
        <f t="shared" si="17"/>
        <v>6.0185185185185175E-2</v>
      </c>
      <c r="AX6" s="72">
        <f t="shared" si="18"/>
        <v>6.8836805555555547E-2</v>
      </c>
    </row>
    <row r="7" spans="1:50">
      <c r="A7" s="4">
        <v>2105</v>
      </c>
      <c r="B7" s="4" t="s">
        <v>7</v>
      </c>
      <c r="C7" s="4" t="s">
        <v>4</v>
      </c>
      <c r="E7" s="4">
        <v>1.4</v>
      </c>
      <c r="F7" s="4">
        <v>3.3</v>
      </c>
      <c r="G7" s="4">
        <v>4</v>
      </c>
      <c r="H7" s="4">
        <v>3.9</v>
      </c>
      <c r="I7" s="4">
        <v>1.3</v>
      </c>
      <c r="J7" s="4">
        <v>1.5</v>
      </c>
      <c r="K7" s="4">
        <f t="shared" si="13"/>
        <v>0.42424242424242425</v>
      </c>
      <c r="L7" s="4">
        <f t="shared" si="14"/>
        <v>1.0256410256410258</v>
      </c>
      <c r="M7" s="4">
        <f t="shared" si="15"/>
        <v>0.8666666666666667</v>
      </c>
      <c r="O7" s="4">
        <v>1.5</v>
      </c>
      <c r="P7" s="4">
        <v>3.2</v>
      </c>
      <c r="Q7" s="4">
        <v>4.3</v>
      </c>
      <c r="R7" s="4">
        <v>4.0999999999999996</v>
      </c>
      <c r="S7" s="4">
        <v>1.5</v>
      </c>
      <c r="T7" s="4">
        <v>1.5</v>
      </c>
      <c r="U7" s="4">
        <f t="shared" si="0"/>
        <v>0.46875</v>
      </c>
      <c r="V7" s="4">
        <f t="shared" si="1"/>
        <v>1.0487804878048781</v>
      </c>
      <c r="W7" s="4">
        <f t="shared" si="2"/>
        <v>1</v>
      </c>
      <c r="Y7" s="4">
        <f t="shared" si="3"/>
        <v>1.45</v>
      </c>
      <c r="Z7" s="4">
        <f t="shared" si="4"/>
        <v>3.25</v>
      </c>
      <c r="AA7" s="4">
        <f t="shared" si="5"/>
        <v>4.1500000000000004</v>
      </c>
      <c r="AB7" s="4">
        <f t="shared" si="6"/>
        <v>4</v>
      </c>
      <c r="AC7" s="4">
        <f t="shared" si="7"/>
        <v>1.4</v>
      </c>
      <c r="AD7" s="4">
        <f t="shared" si="8"/>
        <v>1.5</v>
      </c>
      <c r="AE7" s="4">
        <f t="shared" si="9"/>
        <v>0.44649621212121215</v>
      </c>
      <c r="AF7" s="4">
        <f t="shared" si="10"/>
        <v>1.0375000000000001</v>
      </c>
      <c r="AG7" s="4">
        <f t="shared" si="11"/>
        <v>0.93333333333333324</v>
      </c>
      <c r="AI7" s="4" t="s">
        <v>11</v>
      </c>
      <c r="AJ7" s="72">
        <v>8.8888888888888892E-2</v>
      </c>
      <c r="AK7" s="72">
        <v>1.5277777777777777E-2</v>
      </c>
      <c r="AM7" s="72">
        <v>2.5694444444444447E-2</v>
      </c>
      <c r="AN7" s="72">
        <v>4.3750000000000004E-2</v>
      </c>
      <c r="AO7" s="72">
        <v>6.5277777777777782E-2</v>
      </c>
      <c r="AQ7" s="72">
        <v>3.8194444444444441E-2</v>
      </c>
      <c r="AR7" s="72">
        <v>5.6250000000000001E-2</v>
      </c>
      <c r="AS7" s="72">
        <v>6.25E-2</v>
      </c>
      <c r="AU7" s="72">
        <f t="shared" si="12"/>
        <v>5.2083333333333336E-2</v>
      </c>
      <c r="AV7" s="72">
        <f t="shared" si="16"/>
        <v>4.4907407407407417E-2</v>
      </c>
      <c r="AW7" s="72">
        <f t="shared" si="17"/>
        <v>5.2314814814814814E-2</v>
      </c>
      <c r="AX7" s="72">
        <f t="shared" si="18"/>
        <v>4.9479166666666671E-2</v>
      </c>
    </row>
    <row r="8" spans="1:50">
      <c r="A8" s="4">
        <v>2106</v>
      </c>
      <c r="B8" s="4" t="s">
        <v>7</v>
      </c>
      <c r="C8" s="4" t="s">
        <v>4</v>
      </c>
      <c r="E8" s="4">
        <v>1.6</v>
      </c>
      <c r="F8" s="4">
        <v>2.6</v>
      </c>
      <c r="G8" s="4">
        <v>5.6</v>
      </c>
      <c r="H8" s="4">
        <v>5</v>
      </c>
      <c r="I8" s="4">
        <v>0.8</v>
      </c>
      <c r="J8" s="4">
        <v>0.8</v>
      </c>
      <c r="K8" s="4">
        <f t="shared" si="13"/>
        <v>0.61538461538461542</v>
      </c>
      <c r="L8" s="4">
        <f t="shared" si="14"/>
        <v>1.1199999999999999</v>
      </c>
      <c r="M8" s="4">
        <f t="shared" si="15"/>
        <v>1</v>
      </c>
      <c r="O8" s="4">
        <v>1.4</v>
      </c>
      <c r="P8" s="4">
        <v>2.9</v>
      </c>
      <c r="Q8" s="4">
        <v>5.5</v>
      </c>
      <c r="R8" s="4">
        <v>5.5</v>
      </c>
      <c r="S8" s="4">
        <v>0.4</v>
      </c>
      <c r="T8" s="4">
        <v>1</v>
      </c>
      <c r="U8" s="4">
        <f t="shared" si="0"/>
        <v>0.48275862068965514</v>
      </c>
      <c r="V8" s="4">
        <f t="shared" si="1"/>
        <v>1</v>
      </c>
      <c r="W8" s="4">
        <f t="shared" si="2"/>
        <v>0.4</v>
      </c>
      <c r="Y8" s="4">
        <f t="shared" si="3"/>
        <v>1.5</v>
      </c>
      <c r="Z8" s="4">
        <f t="shared" si="4"/>
        <v>2.75</v>
      </c>
      <c r="AA8" s="4">
        <f t="shared" si="5"/>
        <v>5.55</v>
      </c>
      <c r="AB8" s="4">
        <f t="shared" si="6"/>
        <v>5.25</v>
      </c>
      <c r="AC8" s="4">
        <f t="shared" si="7"/>
        <v>0.60000000000000009</v>
      </c>
      <c r="AD8" s="4">
        <f t="shared" si="8"/>
        <v>0.9</v>
      </c>
      <c r="AE8" s="4">
        <f t="shared" si="9"/>
        <v>0.54907161803713533</v>
      </c>
      <c r="AF8" s="4">
        <f t="shared" si="10"/>
        <v>1.0571428571428572</v>
      </c>
      <c r="AG8" s="4">
        <f t="shared" si="11"/>
        <v>0.66666666666666674</v>
      </c>
      <c r="AI8" s="4" t="s">
        <v>11</v>
      </c>
      <c r="AJ8" s="72">
        <v>7.3611111111111113E-2</v>
      </c>
      <c r="AK8" s="72">
        <v>5.6944444444444443E-2</v>
      </c>
      <c r="AM8" s="72">
        <v>3.4027777777777775E-2</v>
      </c>
      <c r="AN8" s="72">
        <v>4.3055555555555562E-2</v>
      </c>
      <c r="AO8" s="72">
        <v>5.9027777777777783E-2</v>
      </c>
      <c r="AQ8" s="72">
        <v>4.9999999999999996E-2</v>
      </c>
      <c r="AR8" s="72">
        <v>4.7222222222222221E-2</v>
      </c>
      <c r="AS8" s="72">
        <v>3.9583333333333331E-2</v>
      </c>
      <c r="AU8" s="72">
        <f t="shared" si="12"/>
        <v>6.5277777777777782E-2</v>
      </c>
      <c r="AV8" s="72">
        <f t="shared" si="16"/>
        <v>4.5370370370370373E-2</v>
      </c>
      <c r="AW8" s="72">
        <f t="shared" si="17"/>
        <v>4.5601851851851845E-2</v>
      </c>
      <c r="AX8" s="72">
        <f t="shared" si="18"/>
        <v>5.0434027777777779E-2</v>
      </c>
    </row>
    <row r="9" spans="1:50">
      <c r="A9" s="4">
        <v>2108</v>
      </c>
      <c r="B9" s="4" t="s">
        <v>6</v>
      </c>
      <c r="C9" s="4" t="s">
        <v>4</v>
      </c>
      <c r="E9" s="4">
        <v>1.9</v>
      </c>
      <c r="F9" s="4">
        <v>2.9</v>
      </c>
      <c r="G9" s="4">
        <v>5.0999999999999996</v>
      </c>
      <c r="H9" s="4">
        <v>5.0999999999999996</v>
      </c>
      <c r="I9" s="4">
        <v>0.4</v>
      </c>
      <c r="J9" s="4">
        <v>0.5</v>
      </c>
      <c r="K9" s="4">
        <f t="shared" si="13"/>
        <v>0.65517241379310343</v>
      </c>
      <c r="L9" s="4">
        <f t="shared" si="14"/>
        <v>1</v>
      </c>
      <c r="M9" s="4">
        <f t="shared" si="15"/>
        <v>0.8</v>
      </c>
      <c r="O9" s="4">
        <v>1.6</v>
      </c>
      <c r="P9" s="4">
        <v>3</v>
      </c>
      <c r="Q9" s="4">
        <v>6</v>
      </c>
      <c r="R9" s="4">
        <v>5.9</v>
      </c>
      <c r="S9" s="4">
        <v>0.7</v>
      </c>
      <c r="T9" s="4">
        <v>0.4</v>
      </c>
      <c r="U9" s="4">
        <f t="shared" si="0"/>
        <v>0.53333333333333333</v>
      </c>
      <c r="V9" s="4">
        <f t="shared" si="1"/>
        <v>1.0169491525423728</v>
      </c>
      <c r="W9" s="4">
        <f t="shared" si="2"/>
        <v>1.7499999999999998</v>
      </c>
      <c r="Y9" s="4">
        <f t="shared" si="3"/>
        <v>1.75</v>
      </c>
      <c r="Z9" s="4">
        <f t="shared" si="4"/>
        <v>2.95</v>
      </c>
      <c r="AA9" s="4">
        <f t="shared" si="5"/>
        <v>5.55</v>
      </c>
      <c r="AB9" s="4">
        <f t="shared" si="6"/>
        <v>5.5</v>
      </c>
      <c r="AC9" s="4">
        <f t="shared" si="7"/>
        <v>0.55000000000000004</v>
      </c>
      <c r="AD9" s="4">
        <f t="shared" si="8"/>
        <v>0.45</v>
      </c>
      <c r="AE9" s="4">
        <f t="shared" si="9"/>
        <v>0.59425287356321843</v>
      </c>
      <c r="AF9" s="4">
        <f t="shared" si="10"/>
        <v>1.009090909090909</v>
      </c>
      <c r="AG9" s="4">
        <f t="shared" si="11"/>
        <v>1.2222222222222223</v>
      </c>
      <c r="AI9" s="72">
        <v>0.11875000000000001</v>
      </c>
      <c r="AJ9" s="72">
        <v>0.14583333333333334</v>
      </c>
      <c r="AK9" s="72">
        <v>6.7361111111111108E-2</v>
      </c>
      <c r="AM9" s="72">
        <v>9.2361111111111116E-2</v>
      </c>
      <c r="AN9" s="72">
        <v>8.2638888888888887E-2</v>
      </c>
      <c r="AO9" s="72">
        <v>4.3055555555555562E-2</v>
      </c>
      <c r="AQ9" s="72">
        <v>9.930555555555555E-2</v>
      </c>
      <c r="AR9" s="72">
        <v>6.8749999999999992E-2</v>
      </c>
      <c r="AS9" s="72">
        <v>0.10069444444444443</v>
      </c>
      <c r="AU9" s="72">
        <f t="shared" si="12"/>
        <v>0.11064814814814815</v>
      </c>
      <c r="AV9" s="72">
        <f t="shared" si="16"/>
        <v>7.2685185185185186E-2</v>
      </c>
      <c r="AW9" s="72">
        <f t="shared" si="17"/>
        <v>8.9583333333333334E-2</v>
      </c>
      <c r="AX9" s="72">
        <f t="shared" si="18"/>
        <v>9.0972222222222204E-2</v>
      </c>
    </row>
    <row r="10" spans="1:50">
      <c r="A10" s="4">
        <v>2109</v>
      </c>
      <c r="B10" s="4" t="s">
        <v>6</v>
      </c>
      <c r="C10" s="4" t="s">
        <v>4</v>
      </c>
      <c r="E10" s="4">
        <v>1.5</v>
      </c>
      <c r="F10" s="4">
        <v>2.7</v>
      </c>
      <c r="G10" s="4">
        <v>4.7</v>
      </c>
      <c r="H10" s="4">
        <v>5</v>
      </c>
      <c r="I10" s="4">
        <v>0.6</v>
      </c>
      <c r="J10" s="4">
        <v>0.6</v>
      </c>
      <c r="K10" s="4">
        <f t="shared" si="13"/>
        <v>0.55555555555555547</v>
      </c>
      <c r="L10" s="4">
        <f t="shared" si="14"/>
        <v>0.94000000000000006</v>
      </c>
      <c r="M10" s="4">
        <f t="shared" si="15"/>
        <v>1</v>
      </c>
      <c r="O10" s="4">
        <v>1.5</v>
      </c>
      <c r="P10" s="4">
        <v>2.2000000000000002</v>
      </c>
      <c r="Q10" s="4">
        <v>4.5</v>
      </c>
      <c r="R10" s="4">
        <v>4.5999999999999996</v>
      </c>
      <c r="S10" s="4">
        <v>0.5</v>
      </c>
      <c r="T10" s="4">
        <v>0.5</v>
      </c>
      <c r="U10" s="4">
        <f t="shared" si="0"/>
        <v>0.68181818181818177</v>
      </c>
      <c r="V10" s="4">
        <f t="shared" si="1"/>
        <v>0.97826086956521752</v>
      </c>
      <c r="W10" s="4">
        <f t="shared" si="2"/>
        <v>1</v>
      </c>
      <c r="Y10" s="4">
        <f t="shared" si="3"/>
        <v>1.5</v>
      </c>
      <c r="Z10" s="4">
        <f t="shared" si="4"/>
        <v>2.4500000000000002</v>
      </c>
      <c r="AA10" s="4">
        <f t="shared" si="5"/>
        <v>4.5999999999999996</v>
      </c>
      <c r="AB10" s="4">
        <f t="shared" si="6"/>
        <v>4.8</v>
      </c>
      <c r="AC10" s="4">
        <f t="shared" si="7"/>
        <v>0.55000000000000004</v>
      </c>
      <c r="AD10" s="4">
        <f t="shared" si="8"/>
        <v>0.55000000000000004</v>
      </c>
      <c r="AE10" s="4">
        <f t="shared" si="9"/>
        <v>0.61868686868686862</v>
      </c>
      <c r="AF10" s="4">
        <f t="shared" si="10"/>
        <v>0.95833333333333326</v>
      </c>
      <c r="AG10" s="4">
        <f t="shared" si="11"/>
        <v>1</v>
      </c>
      <c r="AI10" s="72">
        <v>9.4444444444444442E-2</v>
      </c>
      <c r="AJ10" s="72">
        <v>6.8749999999999992E-2</v>
      </c>
      <c r="AK10" s="72">
        <v>4.7222222222222221E-2</v>
      </c>
      <c r="AM10" s="72">
        <v>6.1805555555555558E-2</v>
      </c>
      <c r="AN10" s="72">
        <v>4.4444444444444446E-2</v>
      </c>
      <c r="AO10" s="72">
        <v>6.1805555555555558E-2</v>
      </c>
      <c r="AQ10" s="72">
        <v>4.9305555555555554E-2</v>
      </c>
      <c r="AR10" s="72">
        <v>4.1666666666666664E-2</v>
      </c>
      <c r="AS10" s="72">
        <v>0.14861111111111111</v>
      </c>
      <c r="AU10" s="72">
        <f t="shared" si="12"/>
        <v>7.0138888888888876E-2</v>
      </c>
      <c r="AV10" s="72">
        <f t="shared" si="16"/>
        <v>5.6018518518518523E-2</v>
      </c>
      <c r="AW10" s="72">
        <f t="shared" si="17"/>
        <v>7.9861111111111105E-2</v>
      </c>
      <c r="AX10" s="72">
        <f t="shared" si="18"/>
        <v>6.8672839506172839E-2</v>
      </c>
    </row>
    <row r="11" spans="1:50">
      <c r="A11" s="4">
        <v>2110</v>
      </c>
      <c r="B11" s="4" t="s">
        <v>6</v>
      </c>
      <c r="C11" s="4" t="s">
        <v>5</v>
      </c>
      <c r="E11" s="4">
        <v>1.6</v>
      </c>
      <c r="F11" s="4">
        <v>3.9</v>
      </c>
      <c r="G11" s="4">
        <v>5.2</v>
      </c>
      <c r="H11" s="4">
        <v>5</v>
      </c>
      <c r="I11" s="4">
        <v>1</v>
      </c>
      <c r="J11" s="4">
        <v>1.5</v>
      </c>
      <c r="K11" s="4">
        <f t="shared" si="13"/>
        <v>0.4102564102564103</v>
      </c>
      <c r="L11" s="4">
        <f t="shared" si="14"/>
        <v>1.04</v>
      </c>
      <c r="M11" s="4">
        <f t="shared" si="15"/>
        <v>0.66666666666666663</v>
      </c>
      <c r="O11" s="4">
        <v>1.6</v>
      </c>
      <c r="P11" s="4">
        <v>3.2</v>
      </c>
      <c r="Q11" s="4">
        <v>5.3</v>
      </c>
      <c r="R11" s="4">
        <v>5</v>
      </c>
      <c r="S11" s="4">
        <v>0.5</v>
      </c>
      <c r="T11" s="4">
        <v>1.4</v>
      </c>
      <c r="U11" s="4">
        <f t="shared" si="0"/>
        <v>0.5</v>
      </c>
      <c r="V11" s="4">
        <f t="shared" si="1"/>
        <v>1.06</v>
      </c>
      <c r="W11" s="4">
        <f t="shared" si="2"/>
        <v>0.35714285714285715</v>
      </c>
      <c r="Y11" s="4">
        <f t="shared" si="3"/>
        <v>1.6</v>
      </c>
      <c r="Z11" s="4">
        <f t="shared" si="4"/>
        <v>3.55</v>
      </c>
      <c r="AA11" s="4">
        <f t="shared" si="5"/>
        <v>5.25</v>
      </c>
      <c r="AB11" s="4">
        <f t="shared" si="6"/>
        <v>5</v>
      </c>
      <c r="AC11" s="4">
        <f t="shared" si="7"/>
        <v>0.75</v>
      </c>
      <c r="AD11" s="4">
        <f t="shared" si="8"/>
        <v>1.45</v>
      </c>
      <c r="AE11" s="4">
        <f t="shared" si="9"/>
        <v>0.45512820512820518</v>
      </c>
      <c r="AF11" s="4">
        <f t="shared" si="10"/>
        <v>1.05</v>
      </c>
      <c r="AG11" s="4">
        <f t="shared" si="11"/>
        <v>0.51724137931034486</v>
      </c>
      <c r="AI11" s="72">
        <v>5.486111111111111E-2</v>
      </c>
      <c r="AJ11" s="72">
        <v>9.6527777777777768E-2</v>
      </c>
      <c r="AK11" s="72">
        <v>8.3333333333333329E-2</v>
      </c>
      <c r="AM11" s="72">
        <v>6.6666666666666666E-2</v>
      </c>
      <c r="AN11" s="72">
        <v>0.1423611111111111</v>
      </c>
      <c r="AO11" s="72">
        <v>9.5833333333333326E-2</v>
      </c>
      <c r="AQ11" s="72">
        <v>0.1423611111111111</v>
      </c>
      <c r="AR11" s="72">
        <v>0.13749999999999998</v>
      </c>
      <c r="AS11" s="72">
        <v>0.11388888888888889</v>
      </c>
      <c r="AU11" s="72">
        <f t="shared" si="12"/>
        <v>7.8240740740740736E-2</v>
      </c>
      <c r="AV11" s="72">
        <f t="shared" si="16"/>
        <v>0.10162037037037036</v>
      </c>
      <c r="AW11" s="72">
        <f t="shared" si="17"/>
        <v>0.13125000000000001</v>
      </c>
      <c r="AX11" s="72">
        <f t="shared" si="18"/>
        <v>0.1037037037037037</v>
      </c>
    </row>
    <row r="12" spans="1:50">
      <c r="A12" s="4">
        <v>2111</v>
      </c>
      <c r="B12" s="4" t="s">
        <v>6</v>
      </c>
      <c r="C12" s="4" t="s">
        <v>5</v>
      </c>
      <c r="O12" s="4">
        <v>1.7</v>
      </c>
      <c r="P12" s="4">
        <v>2.5</v>
      </c>
      <c r="Q12" s="4">
        <v>5</v>
      </c>
      <c r="R12" s="4">
        <v>4.8</v>
      </c>
      <c r="S12" s="4">
        <v>0.2</v>
      </c>
      <c r="T12" s="4">
        <v>0.6</v>
      </c>
      <c r="U12" s="4">
        <f t="shared" si="0"/>
        <v>0.67999999999999994</v>
      </c>
      <c r="V12" s="4">
        <f t="shared" si="1"/>
        <v>1.0416666666666667</v>
      </c>
      <c r="W12" s="4">
        <f t="shared" si="2"/>
        <v>0.33333333333333337</v>
      </c>
      <c r="Y12" s="4">
        <f t="shared" si="3"/>
        <v>1.7</v>
      </c>
      <c r="Z12" s="4">
        <f t="shared" si="4"/>
        <v>2.5</v>
      </c>
      <c r="AA12" s="4">
        <f t="shared" si="5"/>
        <v>5</v>
      </c>
      <c r="AB12" s="4">
        <f t="shared" si="6"/>
        <v>4.8</v>
      </c>
      <c r="AC12" s="4">
        <f t="shared" si="7"/>
        <v>0.2</v>
      </c>
      <c r="AD12" s="4">
        <f t="shared" si="8"/>
        <v>0.6</v>
      </c>
      <c r="AE12" s="4">
        <f t="shared" si="9"/>
        <v>0.67999999999999994</v>
      </c>
      <c r="AF12" s="4">
        <f t="shared" si="10"/>
        <v>1.0416666666666667</v>
      </c>
      <c r="AG12" s="4">
        <f t="shared" si="11"/>
        <v>0.33333333333333337</v>
      </c>
      <c r="AI12" s="72">
        <v>7.013888888888889E-2</v>
      </c>
      <c r="AJ12" s="72">
        <v>2.1527777777777781E-2</v>
      </c>
      <c r="AK12" s="72">
        <v>4.5138888888888888E-2</v>
      </c>
      <c r="AM12" s="72">
        <v>0.14722222222222223</v>
      </c>
      <c r="AN12" s="72">
        <v>2.1527777777777781E-2</v>
      </c>
      <c r="AO12" s="72">
        <v>2.7777777777777776E-2</v>
      </c>
      <c r="AQ12" s="72">
        <v>7.2222222222222229E-2</v>
      </c>
      <c r="AR12" s="72">
        <v>1.3194444444444444E-2</v>
      </c>
      <c r="AS12" s="72">
        <v>3.3333333333333333E-2</v>
      </c>
      <c r="AU12" s="72">
        <f t="shared" si="12"/>
        <v>4.5601851851851859E-2</v>
      </c>
      <c r="AV12" s="72">
        <f t="shared" si="16"/>
        <v>6.5509259259259267E-2</v>
      </c>
      <c r="AW12" s="72">
        <f t="shared" si="17"/>
        <v>3.9583333333333331E-2</v>
      </c>
      <c r="AX12" s="72">
        <f t="shared" si="18"/>
        <v>5.0231481481481481E-2</v>
      </c>
    </row>
    <row r="13" spans="1:50">
      <c r="A13" s="4">
        <v>2115</v>
      </c>
      <c r="B13" s="4" t="s">
        <v>6</v>
      </c>
      <c r="C13" s="4" t="s">
        <v>5</v>
      </c>
      <c r="E13" s="4">
        <v>1.7</v>
      </c>
      <c r="F13" s="4">
        <v>2.7</v>
      </c>
      <c r="G13" s="4">
        <v>6</v>
      </c>
      <c r="H13" s="4">
        <v>5.7</v>
      </c>
      <c r="I13" s="4">
        <v>0.4</v>
      </c>
      <c r="J13" s="4">
        <v>0.9</v>
      </c>
      <c r="K13" s="4">
        <f>E13/F13</f>
        <v>0.62962962962962954</v>
      </c>
      <c r="L13" s="4">
        <f>G13/H13</f>
        <v>1.0526315789473684</v>
      </c>
      <c r="M13" s="4">
        <f>I13/J13</f>
        <v>0.44444444444444448</v>
      </c>
      <c r="O13" s="4">
        <v>1.5</v>
      </c>
      <c r="P13" s="4">
        <v>2.7</v>
      </c>
      <c r="Q13" s="4">
        <v>4.7</v>
      </c>
      <c r="R13" s="4">
        <v>4.5</v>
      </c>
      <c r="S13" s="4">
        <v>0.7</v>
      </c>
      <c r="T13" s="4">
        <v>0.6</v>
      </c>
      <c r="U13" s="4">
        <f t="shared" si="0"/>
        <v>0.55555555555555547</v>
      </c>
      <c r="V13" s="4">
        <f t="shared" si="1"/>
        <v>1.0444444444444445</v>
      </c>
      <c r="W13" s="4">
        <f t="shared" si="2"/>
        <v>1.1666666666666667</v>
      </c>
      <c r="Y13" s="4">
        <f t="shared" si="3"/>
        <v>1.6</v>
      </c>
      <c r="Z13" s="4">
        <f t="shared" si="4"/>
        <v>2.7</v>
      </c>
      <c r="AA13" s="4">
        <f t="shared" si="5"/>
        <v>5.35</v>
      </c>
      <c r="AB13" s="4">
        <f t="shared" si="6"/>
        <v>5.0999999999999996</v>
      </c>
      <c r="AC13" s="4">
        <f t="shared" si="7"/>
        <v>0.55000000000000004</v>
      </c>
      <c r="AD13" s="4">
        <f t="shared" si="8"/>
        <v>0.75</v>
      </c>
      <c r="AE13" s="4">
        <f t="shared" si="9"/>
        <v>0.59259259259259256</v>
      </c>
      <c r="AF13" s="4">
        <f t="shared" si="10"/>
        <v>1.0490196078431373</v>
      </c>
      <c r="AG13" s="4">
        <f t="shared" si="11"/>
        <v>0.73333333333333339</v>
      </c>
      <c r="AI13" s="72">
        <v>6.1805555555555558E-2</v>
      </c>
      <c r="AJ13" s="72">
        <v>0.10416666666666667</v>
      </c>
      <c r="AK13" s="72">
        <v>9.5833333333333326E-2</v>
      </c>
      <c r="AM13" s="72">
        <v>6.6666666666666666E-2</v>
      </c>
      <c r="AN13" s="72">
        <v>8.1250000000000003E-2</v>
      </c>
      <c r="AO13" s="72">
        <v>0.12222222222222223</v>
      </c>
      <c r="AQ13" s="72">
        <v>0.1451388888888889</v>
      </c>
      <c r="AR13" s="72">
        <v>4.9305555555555554E-2</v>
      </c>
      <c r="AS13" s="72">
        <v>0.12083333333333333</v>
      </c>
      <c r="AU13" s="72">
        <f t="shared" si="12"/>
        <v>8.7268518518518523E-2</v>
      </c>
      <c r="AV13" s="72">
        <f t="shared" si="16"/>
        <v>9.0046296296296305E-2</v>
      </c>
      <c r="AW13" s="72">
        <f t="shared" si="17"/>
        <v>0.10509259259259258</v>
      </c>
      <c r="AX13" s="72">
        <f t="shared" si="18"/>
        <v>9.4135802469135818E-2</v>
      </c>
    </row>
    <row r="14" spans="1:50">
      <c r="A14" s="4">
        <v>2116</v>
      </c>
      <c r="B14" s="4" t="s">
        <v>6</v>
      </c>
      <c r="C14" s="4" t="s">
        <v>4</v>
      </c>
      <c r="E14" s="4">
        <v>2</v>
      </c>
      <c r="F14" s="4">
        <v>3</v>
      </c>
      <c r="G14" s="4">
        <v>5</v>
      </c>
      <c r="H14" s="4">
        <v>4.9000000000000004</v>
      </c>
      <c r="I14" s="4">
        <v>0.6</v>
      </c>
      <c r="J14" s="4">
        <v>1</v>
      </c>
      <c r="K14" s="4">
        <f>E14/F14</f>
        <v>0.66666666666666663</v>
      </c>
      <c r="L14" s="4">
        <f>G14/H14</f>
        <v>1.0204081632653061</v>
      </c>
      <c r="M14" s="4">
        <f>I14/J14</f>
        <v>0.6</v>
      </c>
      <c r="O14" s="4">
        <v>2</v>
      </c>
      <c r="P14" s="4">
        <v>2.7</v>
      </c>
      <c r="Q14" s="4">
        <v>5.7</v>
      </c>
      <c r="R14" s="4">
        <v>5.2</v>
      </c>
      <c r="S14" s="4">
        <v>0.5</v>
      </c>
      <c r="T14" s="4">
        <v>0.5</v>
      </c>
      <c r="U14" s="4">
        <f t="shared" si="0"/>
        <v>0.7407407407407407</v>
      </c>
      <c r="V14" s="4">
        <f t="shared" si="1"/>
        <v>1.0961538461538463</v>
      </c>
      <c r="W14" s="4">
        <f t="shared" si="2"/>
        <v>1</v>
      </c>
      <c r="Y14" s="4">
        <f t="shared" si="3"/>
        <v>2</v>
      </c>
      <c r="Z14" s="4">
        <f t="shared" si="4"/>
        <v>2.85</v>
      </c>
      <c r="AA14" s="4">
        <f t="shared" si="5"/>
        <v>5.35</v>
      </c>
      <c r="AB14" s="4">
        <f t="shared" si="6"/>
        <v>5.0500000000000007</v>
      </c>
      <c r="AC14" s="4">
        <f t="shared" si="7"/>
        <v>0.55000000000000004</v>
      </c>
      <c r="AD14" s="4">
        <f t="shared" si="8"/>
        <v>0.75</v>
      </c>
      <c r="AE14" s="4">
        <f t="shared" si="9"/>
        <v>0.70370370370370372</v>
      </c>
      <c r="AF14" s="4">
        <f t="shared" si="10"/>
        <v>1.0594059405940592</v>
      </c>
      <c r="AG14" s="4">
        <f t="shared" si="11"/>
        <v>0.73333333333333339</v>
      </c>
      <c r="AI14" s="72">
        <v>8.4722222222222213E-2</v>
      </c>
      <c r="AJ14" s="72">
        <v>4.8611111111111112E-2</v>
      </c>
      <c r="AK14" s="72">
        <v>5.347222222222222E-2</v>
      </c>
      <c r="AM14" s="72">
        <v>4.3055555555555562E-2</v>
      </c>
      <c r="AN14" s="72">
        <v>6.6666666666666666E-2</v>
      </c>
      <c r="AO14" s="72">
        <v>7.8472222222222221E-2</v>
      </c>
      <c r="AQ14" s="72">
        <v>4.8611111111111112E-2</v>
      </c>
      <c r="AR14" s="72">
        <v>5.7638888888888885E-2</v>
      </c>
      <c r="AS14" s="72">
        <v>4.5833333333333337E-2</v>
      </c>
      <c r="AU14" s="72">
        <f t="shared" si="12"/>
        <v>6.2268518518518522E-2</v>
      </c>
      <c r="AV14" s="72">
        <f t="shared" si="16"/>
        <v>6.2731481481481485E-2</v>
      </c>
      <c r="AW14" s="72">
        <f t="shared" si="17"/>
        <v>5.0694444444444452E-2</v>
      </c>
      <c r="AX14" s="72">
        <f t="shared" si="18"/>
        <v>5.856481481481482E-2</v>
      </c>
    </row>
    <row r="15" spans="1:50">
      <c r="A15" s="4">
        <v>2117</v>
      </c>
      <c r="B15" s="4" t="s">
        <v>6</v>
      </c>
      <c r="C15" s="4" t="s">
        <v>4</v>
      </c>
      <c r="E15" s="4">
        <v>1.8</v>
      </c>
      <c r="F15" s="4">
        <v>3.4</v>
      </c>
      <c r="G15" s="4">
        <v>5.3</v>
      </c>
      <c r="H15" s="4">
        <v>5.2</v>
      </c>
      <c r="I15" s="4">
        <v>1.3</v>
      </c>
      <c r="J15" s="4">
        <v>1.2</v>
      </c>
      <c r="K15" s="4">
        <f>E15/F15</f>
        <v>0.52941176470588236</v>
      </c>
      <c r="L15" s="4">
        <f>G15/H15</f>
        <v>1.0192307692307692</v>
      </c>
      <c r="M15" s="4">
        <f>I15/J15</f>
        <v>1.0833333333333335</v>
      </c>
      <c r="O15" s="4" t="s">
        <v>330</v>
      </c>
      <c r="P15" s="4" t="s">
        <v>330</v>
      </c>
      <c r="Q15" s="4" t="s">
        <v>330</v>
      </c>
      <c r="R15" s="4" t="s">
        <v>330</v>
      </c>
      <c r="S15" s="4" t="s">
        <v>330</v>
      </c>
      <c r="T15" s="4" t="s">
        <v>330</v>
      </c>
      <c r="U15" s="4" t="s">
        <v>330</v>
      </c>
      <c r="V15" s="4" t="s">
        <v>330</v>
      </c>
      <c r="W15" s="4" t="s">
        <v>330</v>
      </c>
      <c r="Y15" s="4">
        <f t="shared" si="3"/>
        <v>1.8</v>
      </c>
      <c r="Z15" s="4">
        <f t="shared" si="4"/>
        <v>3.4</v>
      </c>
      <c r="AA15" s="4">
        <f t="shared" si="5"/>
        <v>5.3</v>
      </c>
      <c r="AB15" s="4">
        <f t="shared" si="6"/>
        <v>5.2</v>
      </c>
      <c r="AC15" s="4">
        <f t="shared" si="7"/>
        <v>1.3</v>
      </c>
      <c r="AD15" s="4">
        <f t="shared" si="8"/>
        <v>1.2</v>
      </c>
      <c r="AE15" s="4">
        <f t="shared" si="9"/>
        <v>0.52941176470588236</v>
      </c>
      <c r="AF15" s="4">
        <f t="shared" si="10"/>
        <v>1.0192307692307692</v>
      </c>
      <c r="AG15" s="4">
        <f t="shared" si="11"/>
        <v>1.0833333333333335</v>
      </c>
      <c r="AI15" s="72">
        <v>4.027777777777778E-2</v>
      </c>
      <c r="AJ15" s="72">
        <v>6.6666666666666666E-2</v>
      </c>
      <c r="AK15" s="72">
        <v>7.2222222222222229E-2</v>
      </c>
      <c r="AM15" s="72">
        <v>6.458333333333334E-2</v>
      </c>
      <c r="AN15" s="72">
        <v>9.5833333333333326E-2</v>
      </c>
      <c r="AO15" s="72">
        <v>9.4444444444444442E-2</v>
      </c>
      <c r="AQ15" s="72">
        <v>3.3333333333333333E-2</v>
      </c>
      <c r="AR15" s="72">
        <v>5.9027777777777783E-2</v>
      </c>
      <c r="AS15" s="72">
        <v>4.4444444444444446E-2</v>
      </c>
      <c r="AU15" s="72">
        <f t="shared" si="12"/>
        <v>5.9722222222222232E-2</v>
      </c>
      <c r="AV15" s="72">
        <f t="shared" si="16"/>
        <v>8.4953703703703698E-2</v>
      </c>
      <c r="AW15" s="72">
        <f t="shared" si="17"/>
        <v>4.5601851851851859E-2</v>
      </c>
      <c r="AX15" s="72">
        <f t="shared" si="18"/>
        <v>6.3425925925925927E-2</v>
      </c>
    </row>
    <row r="16" spans="1:50">
      <c r="A16" s="4">
        <v>2118</v>
      </c>
      <c r="B16" s="4" t="s">
        <v>6</v>
      </c>
      <c r="C16" s="4" t="s">
        <v>4</v>
      </c>
      <c r="E16" s="4" t="s">
        <v>330</v>
      </c>
      <c r="F16" s="4" t="s">
        <v>330</v>
      </c>
      <c r="G16" s="4" t="s">
        <v>330</v>
      </c>
      <c r="H16" s="4" t="s">
        <v>330</v>
      </c>
      <c r="I16" s="4" t="s">
        <v>330</v>
      </c>
      <c r="J16" s="4" t="s">
        <v>330</v>
      </c>
      <c r="K16" s="4" t="s">
        <v>330</v>
      </c>
      <c r="L16" s="4" t="s">
        <v>330</v>
      </c>
      <c r="M16" s="4" t="s">
        <v>330</v>
      </c>
      <c r="O16" s="4">
        <v>1.6</v>
      </c>
      <c r="P16" s="4">
        <v>3.4</v>
      </c>
      <c r="Q16" s="4">
        <v>5.4</v>
      </c>
      <c r="R16" s="4">
        <v>5</v>
      </c>
      <c r="S16" s="4">
        <v>0.7</v>
      </c>
      <c r="T16" s="4">
        <v>1.3</v>
      </c>
      <c r="U16" s="4">
        <f t="shared" ref="U16:U21" si="19">O16/P16</f>
        <v>0.4705882352941177</v>
      </c>
      <c r="V16" s="4">
        <f t="shared" ref="V16:V21" si="20">Q16/R16</f>
        <v>1.08</v>
      </c>
      <c r="W16" s="4">
        <f t="shared" ref="W16:W21" si="21">S16/T16</f>
        <v>0.53846153846153844</v>
      </c>
      <c r="Y16" s="4">
        <f t="shared" si="3"/>
        <v>1.6</v>
      </c>
      <c r="Z16" s="4">
        <f t="shared" si="4"/>
        <v>3.4</v>
      </c>
      <c r="AA16" s="4">
        <f t="shared" si="5"/>
        <v>5.4</v>
      </c>
      <c r="AB16" s="4">
        <f t="shared" si="6"/>
        <v>5</v>
      </c>
      <c r="AC16" s="4">
        <f t="shared" si="7"/>
        <v>0.7</v>
      </c>
      <c r="AD16" s="4">
        <f t="shared" si="8"/>
        <v>1.3</v>
      </c>
      <c r="AE16" s="4">
        <f t="shared" si="9"/>
        <v>0.4705882352941177</v>
      </c>
      <c r="AF16" s="4">
        <f t="shared" si="10"/>
        <v>1.08</v>
      </c>
      <c r="AG16" s="4">
        <f t="shared" si="11"/>
        <v>0.53846153846153844</v>
      </c>
      <c r="AI16" s="72">
        <v>5.5555555555555552E-2</v>
      </c>
      <c r="AJ16" s="72">
        <v>6.9444444444444434E-2</v>
      </c>
      <c r="AK16" s="72">
        <v>4.4444444444444446E-2</v>
      </c>
      <c r="AM16" s="72">
        <v>5.6944444444444443E-2</v>
      </c>
      <c r="AN16" s="72">
        <v>5.2083333333333336E-2</v>
      </c>
      <c r="AO16" s="72">
        <v>8.1944444444444445E-2</v>
      </c>
      <c r="AQ16" s="72">
        <v>5.2083333333333336E-2</v>
      </c>
      <c r="AR16" s="72">
        <v>4.027777777777778E-2</v>
      </c>
      <c r="AS16" s="72">
        <v>6.3888888888888884E-2</v>
      </c>
      <c r="AU16" s="72">
        <f t="shared" si="12"/>
        <v>5.6481481481481473E-2</v>
      </c>
      <c r="AV16" s="72">
        <f t="shared" si="16"/>
        <v>6.3657407407407399E-2</v>
      </c>
      <c r="AW16" s="72">
        <f t="shared" si="17"/>
        <v>5.2083333333333336E-2</v>
      </c>
      <c r="AX16" s="72">
        <f t="shared" si="18"/>
        <v>5.74074074074074E-2</v>
      </c>
    </row>
    <row r="17" spans="1:50">
      <c r="A17" s="4">
        <v>2128</v>
      </c>
      <c r="B17" s="4" t="s">
        <v>6</v>
      </c>
      <c r="C17" s="4" t="s">
        <v>4</v>
      </c>
      <c r="E17" s="4">
        <v>1.6</v>
      </c>
      <c r="F17" s="4">
        <v>2.8</v>
      </c>
      <c r="G17" s="4">
        <v>4.8</v>
      </c>
      <c r="H17" s="4">
        <v>4.9000000000000004</v>
      </c>
      <c r="I17" s="4">
        <v>0.8</v>
      </c>
      <c r="J17" s="4">
        <v>1</v>
      </c>
      <c r="K17" s="4">
        <f>E17/F17</f>
        <v>0.57142857142857151</v>
      </c>
      <c r="L17" s="4">
        <f>G17/H17</f>
        <v>0.97959183673469374</v>
      </c>
      <c r="M17" s="4">
        <f>I17/J17</f>
        <v>0.8</v>
      </c>
      <c r="O17" s="4">
        <v>1.5</v>
      </c>
      <c r="P17" s="4">
        <v>2.7</v>
      </c>
      <c r="Q17" s="4">
        <v>4.8</v>
      </c>
      <c r="R17" s="4">
        <v>4.5</v>
      </c>
      <c r="S17" s="4">
        <v>0.6</v>
      </c>
      <c r="T17" s="4">
        <v>1</v>
      </c>
      <c r="U17" s="4">
        <f t="shared" si="19"/>
        <v>0.55555555555555547</v>
      </c>
      <c r="V17" s="4">
        <f t="shared" si="20"/>
        <v>1.0666666666666667</v>
      </c>
      <c r="W17" s="4">
        <f t="shared" si="21"/>
        <v>0.6</v>
      </c>
      <c r="Y17" s="4">
        <f t="shared" si="3"/>
        <v>1.55</v>
      </c>
      <c r="Z17" s="4">
        <f t="shared" si="4"/>
        <v>2.75</v>
      </c>
      <c r="AA17" s="4">
        <f t="shared" si="5"/>
        <v>4.8</v>
      </c>
      <c r="AB17" s="4">
        <f t="shared" si="6"/>
        <v>4.7</v>
      </c>
      <c r="AC17" s="4">
        <f t="shared" si="7"/>
        <v>0.7</v>
      </c>
      <c r="AD17" s="4">
        <f t="shared" si="8"/>
        <v>1</v>
      </c>
      <c r="AE17" s="4">
        <f t="shared" si="9"/>
        <v>0.56349206349206349</v>
      </c>
      <c r="AF17" s="4">
        <f t="shared" si="10"/>
        <v>1.0212765957446808</v>
      </c>
      <c r="AG17" s="4">
        <f t="shared" si="11"/>
        <v>0.7</v>
      </c>
      <c r="AI17" s="72">
        <v>7.4999999999999997E-2</v>
      </c>
      <c r="AJ17" s="72">
        <v>1.9444444444444445E-2</v>
      </c>
      <c r="AK17" s="72">
        <v>9.3055555555555558E-2</v>
      </c>
      <c r="AM17" s="72">
        <v>0.10625</v>
      </c>
      <c r="AN17" s="72">
        <v>8.6805555555555566E-2</v>
      </c>
      <c r="AO17" s="72">
        <v>0.15138888888888888</v>
      </c>
      <c r="AQ17" s="72">
        <v>0.12222222222222223</v>
      </c>
      <c r="AR17" s="72">
        <v>3.8194444444444441E-2</v>
      </c>
      <c r="AS17" s="72">
        <v>0.14097222222222222</v>
      </c>
      <c r="AU17" s="72">
        <f t="shared" si="12"/>
        <v>6.25E-2</v>
      </c>
      <c r="AV17" s="72">
        <f t="shared" si="16"/>
        <v>0.11481481481481481</v>
      </c>
      <c r="AW17" s="72">
        <f t="shared" si="17"/>
        <v>0.10046296296296298</v>
      </c>
      <c r="AX17" s="72">
        <f t="shared" si="18"/>
        <v>9.2592592592592587E-2</v>
      </c>
    </row>
    <row r="18" spans="1:50">
      <c r="A18" s="4">
        <v>2129</v>
      </c>
      <c r="B18" s="4" t="s">
        <v>6</v>
      </c>
      <c r="C18" s="4" t="s">
        <v>5</v>
      </c>
      <c r="E18" s="4">
        <v>1.5</v>
      </c>
      <c r="F18" s="4">
        <v>3.3</v>
      </c>
      <c r="G18" s="4">
        <v>3.4</v>
      </c>
      <c r="H18" s="4">
        <v>3.2</v>
      </c>
      <c r="I18" s="4">
        <v>1</v>
      </c>
      <c r="J18" s="4">
        <v>1.2</v>
      </c>
      <c r="K18" s="4">
        <f>E18/F18</f>
        <v>0.45454545454545459</v>
      </c>
      <c r="L18" s="4">
        <f>G18/H18</f>
        <v>1.0625</v>
      </c>
      <c r="M18" s="4">
        <f>I18/J18</f>
        <v>0.83333333333333337</v>
      </c>
      <c r="O18" s="4">
        <v>1.6</v>
      </c>
      <c r="P18" s="4">
        <v>3.1</v>
      </c>
      <c r="Q18" s="4">
        <v>4</v>
      </c>
      <c r="R18" s="4">
        <v>3.9</v>
      </c>
      <c r="S18" s="4">
        <v>1</v>
      </c>
      <c r="T18" s="4">
        <v>1.3</v>
      </c>
      <c r="U18" s="4">
        <f t="shared" si="19"/>
        <v>0.5161290322580645</v>
      </c>
      <c r="V18" s="4">
        <f t="shared" si="20"/>
        <v>1.0256410256410258</v>
      </c>
      <c r="W18" s="4">
        <f t="shared" si="21"/>
        <v>0.76923076923076916</v>
      </c>
      <c r="Y18" s="4">
        <f t="shared" si="3"/>
        <v>1.55</v>
      </c>
      <c r="Z18" s="4">
        <f t="shared" si="4"/>
        <v>3.2</v>
      </c>
      <c r="AA18" s="4">
        <f t="shared" si="5"/>
        <v>3.7</v>
      </c>
      <c r="AB18" s="4">
        <f t="shared" si="6"/>
        <v>3.55</v>
      </c>
      <c r="AC18" s="4">
        <f t="shared" si="7"/>
        <v>1</v>
      </c>
      <c r="AD18" s="4">
        <f t="shared" si="8"/>
        <v>1.25</v>
      </c>
      <c r="AE18" s="4">
        <f t="shared" si="9"/>
        <v>0.48533724340175954</v>
      </c>
      <c r="AF18" s="4">
        <f t="shared" si="10"/>
        <v>1.0422535211267607</v>
      </c>
      <c r="AG18" s="4">
        <f t="shared" si="11"/>
        <v>0.8</v>
      </c>
      <c r="AI18" s="72">
        <v>0.17847222222222223</v>
      </c>
      <c r="AJ18" s="72">
        <v>0.11458333333333333</v>
      </c>
      <c r="AK18" s="72">
        <v>6.805555555555555E-2</v>
      </c>
      <c r="AM18" s="72">
        <v>0.15486111111111112</v>
      </c>
      <c r="AN18" s="72">
        <v>0.1875</v>
      </c>
      <c r="AO18" s="72">
        <v>0.13749999999999998</v>
      </c>
      <c r="AQ18" s="72">
        <v>7.9861111111111105E-2</v>
      </c>
      <c r="AR18" s="72">
        <v>7.1527777777777787E-2</v>
      </c>
      <c r="AS18" s="72">
        <v>0.16944444444444443</v>
      </c>
      <c r="AU18" s="72">
        <f t="shared" si="12"/>
        <v>0.12037037037037036</v>
      </c>
      <c r="AV18" s="72">
        <f t="shared" si="16"/>
        <v>0.15995370370370368</v>
      </c>
      <c r="AW18" s="72">
        <f t="shared" si="17"/>
        <v>0.10694444444444444</v>
      </c>
      <c r="AX18" s="72">
        <f t="shared" si="18"/>
        <v>0.12908950617283951</v>
      </c>
    </row>
    <row r="19" spans="1:50">
      <c r="A19" s="4">
        <v>2130</v>
      </c>
      <c r="B19" s="4" t="s">
        <v>6</v>
      </c>
      <c r="C19" s="4" t="s">
        <v>5</v>
      </c>
      <c r="E19" s="4">
        <v>1.9</v>
      </c>
      <c r="F19" s="4">
        <v>3.5</v>
      </c>
      <c r="G19" s="4">
        <v>4.5</v>
      </c>
      <c r="H19" s="4">
        <v>4.3</v>
      </c>
      <c r="I19" s="4">
        <v>1.5</v>
      </c>
      <c r="J19" s="4">
        <v>1</v>
      </c>
      <c r="K19" s="4">
        <f>E19/F19</f>
        <v>0.54285714285714282</v>
      </c>
      <c r="L19" s="4">
        <f>G19/H19</f>
        <v>1.0465116279069768</v>
      </c>
      <c r="M19" s="4">
        <f>I19/J19</f>
        <v>1.5</v>
      </c>
      <c r="O19" s="4">
        <v>2</v>
      </c>
      <c r="P19" s="4">
        <v>3.7</v>
      </c>
      <c r="Q19" s="4">
        <v>3.7</v>
      </c>
      <c r="R19" s="4">
        <v>3.8</v>
      </c>
      <c r="S19" s="4">
        <v>1.2</v>
      </c>
      <c r="T19" s="4">
        <v>0.8</v>
      </c>
      <c r="U19" s="4">
        <f t="shared" si="19"/>
        <v>0.54054054054054046</v>
      </c>
      <c r="V19" s="4">
        <f t="shared" si="20"/>
        <v>0.97368421052631593</v>
      </c>
      <c r="W19" s="4">
        <f t="shared" si="21"/>
        <v>1.4999999999999998</v>
      </c>
      <c r="Y19" s="4">
        <f t="shared" si="3"/>
        <v>1.95</v>
      </c>
      <c r="Z19" s="4">
        <f t="shared" si="4"/>
        <v>3.6</v>
      </c>
      <c r="AA19" s="4">
        <f t="shared" si="5"/>
        <v>4.0999999999999996</v>
      </c>
      <c r="AB19" s="4">
        <f t="shared" si="6"/>
        <v>4.05</v>
      </c>
      <c r="AC19" s="4">
        <f t="shared" si="7"/>
        <v>1.35</v>
      </c>
      <c r="AD19" s="4">
        <f t="shared" si="8"/>
        <v>0.9</v>
      </c>
      <c r="AE19" s="4">
        <f t="shared" si="9"/>
        <v>0.54169884169884164</v>
      </c>
      <c r="AF19" s="4">
        <f t="shared" si="10"/>
        <v>1.0123456790123457</v>
      </c>
      <c r="AG19" s="4">
        <f t="shared" si="11"/>
        <v>1.5</v>
      </c>
      <c r="AI19" s="72">
        <v>1.0416666666666666E-2</v>
      </c>
      <c r="AJ19" s="72">
        <v>5.486111111111111E-2</v>
      </c>
      <c r="AK19" s="72">
        <v>3.4027777777777775E-2</v>
      </c>
      <c r="AM19" s="72">
        <v>0.11944444444444445</v>
      </c>
      <c r="AN19" s="72">
        <v>8.6111111111111124E-2</v>
      </c>
      <c r="AO19" s="72">
        <v>5.9027777777777783E-2</v>
      </c>
      <c r="AQ19" s="72">
        <v>6.25E-2</v>
      </c>
      <c r="AR19" s="72">
        <v>4.3750000000000004E-2</v>
      </c>
      <c r="AS19" s="72">
        <v>6.5972222222222224E-2</v>
      </c>
      <c r="AU19" s="72">
        <f t="shared" si="12"/>
        <v>3.3101851851851855E-2</v>
      </c>
      <c r="AV19" s="72">
        <f t="shared" si="16"/>
        <v>8.819444444444445E-2</v>
      </c>
      <c r="AW19" s="72">
        <f t="shared" si="17"/>
        <v>5.7407407407407407E-2</v>
      </c>
      <c r="AX19" s="72">
        <f t="shared" si="18"/>
        <v>5.9567901234567913E-2</v>
      </c>
    </row>
    <row r="20" spans="1:50">
      <c r="A20" s="4">
        <v>2131</v>
      </c>
      <c r="B20" s="4" t="s">
        <v>6</v>
      </c>
      <c r="C20" s="4" t="s">
        <v>5</v>
      </c>
      <c r="E20" s="4" t="s">
        <v>330</v>
      </c>
      <c r="F20" s="4" t="s">
        <v>330</v>
      </c>
      <c r="G20" s="4" t="s">
        <v>330</v>
      </c>
      <c r="H20" s="4" t="s">
        <v>330</v>
      </c>
      <c r="I20" s="4" t="s">
        <v>330</v>
      </c>
      <c r="J20" s="4" t="s">
        <v>330</v>
      </c>
      <c r="K20" s="4" t="s">
        <v>330</v>
      </c>
      <c r="L20" s="4" t="s">
        <v>330</v>
      </c>
      <c r="M20" s="4" t="s">
        <v>330</v>
      </c>
      <c r="O20" s="4">
        <v>1.4</v>
      </c>
      <c r="P20" s="4">
        <v>2.6</v>
      </c>
      <c r="Q20" s="4">
        <v>4.5</v>
      </c>
      <c r="R20" s="4">
        <v>4.5999999999999996</v>
      </c>
      <c r="S20" s="4">
        <v>0.8</v>
      </c>
      <c r="T20" s="4">
        <v>0.4</v>
      </c>
      <c r="U20" s="4">
        <f t="shared" si="19"/>
        <v>0.53846153846153844</v>
      </c>
      <c r="V20" s="4">
        <f t="shared" si="20"/>
        <v>0.97826086956521752</v>
      </c>
      <c r="W20" s="4">
        <f t="shared" si="21"/>
        <v>2</v>
      </c>
      <c r="Y20" s="4">
        <f t="shared" si="3"/>
        <v>1.4</v>
      </c>
      <c r="Z20" s="4">
        <f t="shared" si="4"/>
        <v>2.6</v>
      </c>
      <c r="AA20" s="4">
        <f t="shared" si="5"/>
        <v>4.5</v>
      </c>
      <c r="AB20" s="4">
        <f t="shared" si="6"/>
        <v>4.5999999999999996</v>
      </c>
      <c r="AC20" s="4">
        <f t="shared" si="7"/>
        <v>0.8</v>
      </c>
      <c r="AD20" s="4">
        <f t="shared" si="8"/>
        <v>0.4</v>
      </c>
      <c r="AE20" s="4">
        <f t="shared" si="9"/>
        <v>0.53846153846153844</v>
      </c>
      <c r="AF20" s="4">
        <f t="shared" si="10"/>
        <v>0.97826086956521752</v>
      </c>
      <c r="AG20" s="4">
        <f t="shared" si="11"/>
        <v>2</v>
      </c>
      <c r="AI20" s="72">
        <v>0.10625</v>
      </c>
      <c r="AJ20" s="72">
        <v>0.20833333333333334</v>
      </c>
      <c r="AK20" s="72">
        <v>0.13402777777777777</v>
      </c>
      <c r="AM20" s="72">
        <v>0.17569444444444446</v>
      </c>
      <c r="AN20" s="72">
        <v>0.10277777777777779</v>
      </c>
      <c r="AO20" s="72">
        <v>0.2076388888888889</v>
      </c>
      <c r="AQ20" s="72">
        <v>6.8749999999999992E-2</v>
      </c>
      <c r="AR20" s="72">
        <v>0.10833333333333334</v>
      </c>
      <c r="AS20" s="72">
        <v>0.10277777777777779</v>
      </c>
      <c r="AU20" s="72">
        <f t="shared" si="12"/>
        <v>0.14953703703703702</v>
      </c>
      <c r="AV20" s="72">
        <f t="shared" si="16"/>
        <v>0.16203703703703706</v>
      </c>
      <c r="AW20" s="72">
        <f t="shared" si="17"/>
        <v>9.3287037037037043E-2</v>
      </c>
      <c r="AX20" s="72">
        <f t="shared" si="18"/>
        <v>0.13495370370370374</v>
      </c>
    </row>
    <row r="21" spans="1:50">
      <c r="A21" s="4">
        <v>2132</v>
      </c>
      <c r="B21" s="4" t="s">
        <v>6</v>
      </c>
      <c r="C21" s="4" t="s">
        <v>4</v>
      </c>
      <c r="E21" s="4">
        <v>1.5</v>
      </c>
      <c r="F21" s="4">
        <v>3</v>
      </c>
      <c r="G21" s="4">
        <v>5.2</v>
      </c>
      <c r="H21" s="4">
        <v>5</v>
      </c>
      <c r="I21" s="4">
        <v>0.5</v>
      </c>
      <c r="J21" s="4">
        <v>1.2</v>
      </c>
      <c r="K21" s="4">
        <f t="shared" ref="K21:K27" si="22">E21/F21</f>
        <v>0.5</v>
      </c>
      <c r="L21" s="4">
        <f t="shared" ref="L21:L27" si="23">G21/H21</f>
        <v>1.04</v>
      </c>
      <c r="M21" s="4">
        <f t="shared" ref="M21:M27" si="24">I21/J21</f>
        <v>0.41666666666666669</v>
      </c>
      <c r="O21" s="4">
        <v>1.8</v>
      </c>
      <c r="P21" s="4">
        <v>2.9</v>
      </c>
      <c r="Q21" s="4">
        <v>5.3</v>
      </c>
      <c r="R21" s="4">
        <v>5.6</v>
      </c>
      <c r="S21" s="4">
        <v>1</v>
      </c>
      <c r="T21" s="4">
        <v>0.8</v>
      </c>
      <c r="U21" s="4">
        <f t="shared" si="19"/>
        <v>0.62068965517241381</v>
      </c>
      <c r="V21" s="4">
        <f t="shared" si="20"/>
        <v>0.94642857142857151</v>
      </c>
      <c r="W21" s="4">
        <f t="shared" si="21"/>
        <v>1.25</v>
      </c>
      <c r="Y21" s="4">
        <f t="shared" si="3"/>
        <v>1.65</v>
      </c>
      <c r="Z21" s="4">
        <f t="shared" si="4"/>
        <v>2.95</v>
      </c>
      <c r="AA21" s="4">
        <f t="shared" si="5"/>
        <v>5.25</v>
      </c>
      <c r="AB21" s="4">
        <f t="shared" si="6"/>
        <v>5.3</v>
      </c>
      <c r="AC21" s="4">
        <f t="shared" si="7"/>
        <v>0.75</v>
      </c>
      <c r="AD21" s="4">
        <f t="shared" si="8"/>
        <v>1</v>
      </c>
      <c r="AE21" s="4">
        <f t="shared" si="9"/>
        <v>0.56034482758620685</v>
      </c>
      <c r="AF21" s="4">
        <f t="shared" si="10"/>
        <v>0.99056603773584906</v>
      </c>
      <c r="AG21" s="4">
        <f t="shared" si="11"/>
        <v>0.75</v>
      </c>
      <c r="AI21" s="72">
        <v>1.8749999999999999E-2</v>
      </c>
      <c r="AJ21" s="72">
        <v>3.3333333333333333E-2</v>
      </c>
      <c r="AK21" s="72">
        <v>7.4999999999999997E-2</v>
      </c>
      <c r="AM21" s="72">
        <v>0.13263888888888889</v>
      </c>
      <c r="AN21" s="72">
        <v>0.1125</v>
      </c>
      <c r="AO21" s="72">
        <v>0.18263888888888891</v>
      </c>
      <c r="AQ21" s="72">
        <v>0.14722222222222223</v>
      </c>
      <c r="AR21" s="72">
        <v>5.486111111111111E-2</v>
      </c>
      <c r="AS21" s="72">
        <v>0.14722222222222223</v>
      </c>
      <c r="AU21" s="72">
        <f t="shared" si="12"/>
        <v>4.2361111111111106E-2</v>
      </c>
      <c r="AV21" s="72">
        <f t="shared" si="16"/>
        <v>0.1425925925925926</v>
      </c>
      <c r="AW21" s="72">
        <f t="shared" si="17"/>
        <v>0.11643518518518518</v>
      </c>
      <c r="AX21" s="72">
        <f t="shared" si="18"/>
        <v>0.10046296296296296</v>
      </c>
    </row>
    <row r="22" spans="1:50">
      <c r="A22" s="4">
        <v>2133</v>
      </c>
      <c r="B22" s="4" t="s">
        <v>6</v>
      </c>
      <c r="C22" s="4" t="s">
        <v>5</v>
      </c>
      <c r="E22" s="4">
        <v>1.7</v>
      </c>
      <c r="F22" s="4">
        <v>2.9</v>
      </c>
      <c r="G22" s="4">
        <v>4</v>
      </c>
      <c r="H22" s="4">
        <v>3.9</v>
      </c>
      <c r="I22" s="4">
        <v>0.9</v>
      </c>
      <c r="J22" s="4">
        <v>0.8</v>
      </c>
      <c r="K22" s="4">
        <f t="shared" si="22"/>
        <v>0.58620689655172409</v>
      </c>
      <c r="L22" s="4">
        <f t="shared" si="23"/>
        <v>1.0256410256410258</v>
      </c>
      <c r="M22" s="4">
        <f t="shared" si="24"/>
        <v>1.125</v>
      </c>
      <c r="O22" s="4" t="s">
        <v>330</v>
      </c>
      <c r="P22" s="4" t="s">
        <v>330</v>
      </c>
      <c r="Q22" s="4" t="s">
        <v>330</v>
      </c>
      <c r="R22" s="4" t="s">
        <v>330</v>
      </c>
      <c r="S22" s="4" t="s">
        <v>330</v>
      </c>
      <c r="T22" s="4" t="s">
        <v>330</v>
      </c>
      <c r="U22" s="4" t="s">
        <v>330</v>
      </c>
      <c r="V22" s="4" t="s">
        <v>330</v>
      </c>
      <c r="W22" s="4" t="s">
        <v>330</v>
      </c>
      <c r="Y22" s="4">
        <f t="shared" si="3"/>
        <v>1.7</v>
      </c>
      <c r="Z22" s="4">
        <f t="shared" si="4"/>
        <v>2.9</v>
      </c>
      <c r="AA22" s="4">
        <f t="shared" si="5"/>
        <v>4</v>
      </c>
      <c r="AB22" s="4">
        <f t="shared" si="6"/>
        <v>3.9</v>
      </c>
      <c r="AC22" s="4">
        <f t="shared" si="7"/>
        <v>0.9</v>
      </c>
      <c r="AD22" s="4">
        <f t="shared" si="8"/>
        <v>0.8</v>
      </c>
      <c r="AE22" s="4">
        <f t="shared" si="9"/>
        <v>0.58620689655172409</v>
      </c>
      <c r="AF22" s="4">
        <f t="shared" si="10"/>
        <v>1.0256410256410258</v>
      </c>
      <c r="AG22" s="4">
        <f t="shared" si="11"/>
        <v>1.125</v>
      </c>
      <c r="AI22" s="72">
        <v>4.9305555555555554E-2</v>
      </c>
      <c r="AJ22" s="72">
        <v>5.6944444444444443E-2</v>
      </c>
      <c r="AK22" s="72">
        <v>0.18819444444444444</v>
      </c>
      <c r="AM22" s="72">
        <v>0.15902777777777777</v>
      </c>
      <c r="AN22" s="72">
        <v>5.2083333333333336E-2</v>
      </c>
      <c r="AO22" s="72">
        <v>9.7222222222222224E-3</v>
      </c>
      <c r="AQ22" s="72">
        <v>0.15</v>
      </c>
      <c r="AR22" s="72">
        <v>0.13749999999999998</v>
      </c>
      <c r="AS22" s="72">
        <v>0.16319444444444445</v>
      </c>
      <c r="AU22" s="72">
        <f t="shared" si="12"/>
        <v>9.8148148148148151E-2</v>
      </c>
      <c r="AV22" s="72">
        <f t="shared" si="16"/>
        <v>7.3611111111111113E-2</v>
      </c>
      <c r="AW22" s="72">
        <f t="shared" si="17"/>
        <v>0.15023148148148147</v>
      </c>
      <c r="AX22" s="72">
        <f t="shared" si="18"/>
        <v>0.10733024691358023</v>
      </c>
    </row>
    <row r="23" spans="1:50">
      <c r="A23" s="4">
        <v>2134</v>
      </c>
      <c r="B23" s="4" t="s">
        <v>6</v>
      </c>
      <c r="C23" s="4" t="s">
        <v>4</v>
      </c>
      <c r="E23" s="4">
        <v>1.5</v>
      </c>
      <c r="F23" s="4">
        <v>3</v>
      </c>
      <c r="G23" s="4">
        <v>5.5</v>
      </c>
      <c r="H23" s="4">
        <v>5.4</v>
      </c>
      <c r="I23" s="4">
        <v>0.6</v>
      </c>
      <c r="J23" s="4">
        <v>0.5</v>
      </c>
      <c r="K23" s="4">
        <f t="shared" si="22"/>
        <v>0.5</v>
      </c>
      <c r="L23" s="4">
        <f t="shared" si="23"/>
        <v>1.0185185185185184</v>
      </c>
      <c r="M23" s="4">
        <f t="shared" si="24"/>
        <v>1.2</v>
      </c>
      <c r="O23" s="4">
        <v>1.8</v>
      </c>
      <c r="P23" s="4">
        <v>3</v>
      </c>
      <c r="Q23" s="4">
        <v>4.3</v>
      </c>
      <c r="R23" s="4">
        <v>3.9</v>
      </c>
      <c r="S23" s="4">
        <v>0.4</v>
      </c>
      <c r="T23" s="4">
        <v>0.7</v>
      </c>
      <c r="U23" s="4">
        <f>O23/P23</f>
        <v>0.6</v>
      </c>
      <c r="V23" s="4">
        <f>Q23/R23</f>
        <v>1.1025641025641026</v>
      </c>
      <c r="W23" s="4">
        <f>S23/T23</f>
        <v>0.57142857142857151</v>
      </c>
      <c r="Y23" s="4">
        <f t="shared" si="3"/>
        <v>1.65</v>
      </c>
      <c r="Z23" s="4">
        <f t="shared" si="4"/>
        <v>3</v>
      </c>
      <c r="AA23" s="4">
        <f t="shared" si="5"/>
        <v>4.9000000000000004</v>
      </c>
      <c r="AB23" s="4">
        <f t="shared" si="6"/>
        <v>4.6500000000000004</v>
      </c>
      <c r="AC23" s="4">
        <f t="shared" si="7"/>
        <v>0.5</v>
      </c>
      <c r="AD23" s="4">
        <f t="shared" si="8"/>
        <v>0.6</v>
      </c>
      <c r="AE23" s="4">
        <f t="shared" si="9"/>
        <v>0.55000000000000004</v>
      </c>
      <c r="AF23" s="4">
        <f t="shared" si="10"/>
        <v>1.053763440860215</v>
      </c>
      <c r="AG23" s="4">
        <f t="shared" si="11"/>
        <v>0.83333333333333337</v>
      </c>
      <c r="AI23" s="72">
        <v>9.0277777777777787E-3</v>
      </c>
      <c r="AJ23" s="72">
        <v>2.013888888888889E-2</v>
      </c>
      <c r="AK23" s="72">
        <v>5.9722222222222225E-2</v>
      </c>
      <c r="AM23" s="72">
        <v>4.0972222222222222E-2</v>
      </c>
      <c r="AN23" s="72">
        <v>4.7916666666666663E-2</v>
      </c>
      <c r="AO23" s="72">
        <v>4.5833333333333337E-2</v>
      </c>
      <c r="AQ23" s="72">
        <v>5.486111111111111E-2</v>
      </c>
      <c r="AR23" s="72">
        <v>3.4722222222222224E-2</v>
      </c>
      <c r="AS23" s="72">
        <v>5.347222222222222E-2</v>
      </c>
      <c r="AU23" s="72">
        <f t="shared" si="12"/>
        <v>2.9629629629629631E-2</v>
      </c>
      <c r="AV23" s="72">
        <f t="shared" si="16"/>
        <v>4.4907407407407403E-2</v>
      </c>
      <c r="AW23" s="72">
        <f t="shared" si="17"/>
        <v>4.7685185185185185E-2</v>
      </c>
      <c r="AX23" s="72">
        <f t="shared" si="18"/>
        <v>4.0740740740740737E-2</v>
      </c>
    </row>
    <row r="24" spans="1:50">
      <c r="A24" s="4">
        <v>2136</v>
      </c>
      <c r="B24" s="4" t="s">
        <v>7</v>
      </c>
      <c r="C24" s="4" t="s">
        <v>4</v>
      </c>
      <c r="E24" s="4">
        <v>1.5</v>
      </c>
      <c r="F24" s="4">
        <v>3</v>
      </c>
      <c r="G24" s="4">
        <v>5.2</v>
      </c>
      <c r="H24" s="4">
        <v>5.3</v>
      </c>
      <c r="I24" s="4">
        <v>0.5</v>
      </c>
      <c r="J24" s="4">
        <v>0.6</v>
      </c>
      <c r="K24" s="4">
        <f t="shared" si="22"/>
        <v>0.5</v>
      </c>
      <c r="L24" s="4">
        <f t="shared" si="23"/>
        <v>0.98113207547169823</v>
      </c>
      <c r="M24" s="4">
        <f t="shared" si="24"/>
        <v>0.83333333333333337</v>
      </c>
      <c r="O24" s="4">
        <v>1.6</v>
      </c>
      <c r="P24" s="4">
        <v>3</v>
      </c>
      <c r="Q24" s="4">
        <v>4.7</v>
      </c>
      <c r="R24" s="4">
        <v>5</v>
      </c>
      <c r="S24" s="4">
        <v>0.8</v>
      </c>
      <c r="T24" s="4">
        <v>0.8</v>
      </c>
      <c r="U24" s="4">
        <f>O24/P24</f>
        <v>0.53333333333333333</v>
      </c>
      <c r="V24" s="4">
        <f>Q24/R24</f>
        <v>0.94000000000000006</v>
      </c>
      <c r="W24" s="4">
        <f>S24/T24</f>
        <v>1</v>
      </c>
      <c r="Y24" s="4">
        <f t="shared" si="3"/>
        <v>1.55</v>
      </c>
      <c r="Z24" s="4">
        <f t="shared" si="4"/>
        <v>3</v>
      </c>
      <c r="AA24" s="4">
        <f t="shared" si="5"/>
        <v>4.95</v>
      </c>
      <c r="AB24" s="4">
        <f t="shared" si="6"/>
        <v>5.15</v>
      </c>
      <c r="AC24" s="4">
        <f t="shared" si="7"/>
        <v>0.65</v>
      </c>
      <c r="AD24" s="4">
        <f t="shared" si="8"/>
        <v>0.7</v>
      </c>
      <c r="AE24" s="4">
        <f t="shared" si="9"/>
        <v>0.51666666666666661</v>
      </c>
      <c r="AF24" s="4">
        <f t="shared" si="10"/>
        <v>0.96116504854368934</v>
      </c>
      <c r="AG24" s="4">
        <f t="shared" si="11"/>
        <v>0.92857142857142871</v>
      </c>
      <c r="AI24" s="72">
        <v>4.7916666666666663E-2</v>
      </c>
      <c r="AJ24" s="72">
        <v>6.3888888888888884E-2</v>
      </c>
      <c r="AK24" s="72">
        <v>5.2083333333333336E-2</v>
      </c>
      <c r="AM24" s="72">
        <v>2.7777777777777776E-2</v>
      </c>
      <c r="AN24" s="72">
        <v>6.458333333333334E-2</v>
      </c>
      <c r="AO24" s="72">
        <v>9.9999999999999992E-2</v>
      </c>
      <c r="AQ24" s="72">
        <v>9.4444444444444442E-2</v>
      </c>
      <c r="AR24" s="72">
        <v>6.805555555555555E-2</v>
      </c>
      <c r="AS24" s="72">
        <v>9.2361111111111116E-2</v>
      </c>
      <c r="AU24" s="72">
        <f t="shared" si="12"/>
        <v>5.4629629629629632E-2</v>
      </c>
      <c r="AV24" s="72">
        <f t="shared" si="16"/>
        <v>6.4120370370370369E-2</v>
      </c>
      <c r="AW24" s="72">
        <f t="shared" si="17"/>
        <v>8.4953703703703698E-2</v>
      </c>
      <c r="AX24" s="72">
        <f t="shared" si="18"/>
        <v>6.7901234567901231E-2</v>
      </c>
    </row>
    <row r="25" spans="1:50">
      <c r="A25" s="4">
        <v>2137</v>
      </c>
      <c r="B25" s="4" t="s">
        <v>7</v>
      </c>
      <c r="C25" s="4" t="s">
        <v>5</v>
      </c>
      <c r="E25" s="4">
        <v>1.8</v>
      </c>
      <c r="F25" s="4">
        <v>3.2</v>
      </c>
      <c r="G25" s="4">
        <v>4</v>
      </c>
      <c r="H25" s="4">
        <v>4.0999999999999996</v>
      </c>
      <c r="I25" s="4">
        <v>0.6</v>
      </c>
      <c r="J25" s="4">
        <v>1</v>
      </c>
      <c r="K25" s="4">
        <f t="shared" si="22"/>
        <v>0.5625</v>
      </c>
      <c r="L25" s="4">
        <f t="shared" si="23"/>
        <v>0.97560975609756106</v>
      </c>
      <c r="M25" s="4">
        <f t="shared" si="24"/>
        <v>0.6</v>
      </c>
      <c r="O25" s="4">
        <v>1.5</v>
      </c>
      <c r="P25" s="4">
        <v>3.2</v>
      </c>
      <c r="Q25" s="4">
        <v>4</v>
      </c>
      <c r="R25" s="4">
        <v>4</v>
      </c>
      <c r="S25" s="4">
        <v>0.6</v>
      </c>
      <c r="T25" s="4">
        <v>1.2</v>
      </c>
      <c r="U25" s="4">
        <f>O25/P25</f>
        <v>0.46875</v>
      </c>
      <c r="V25" s="4">
        <f>Q25/R25</f>
        <v>1</v>
      </c>
      <c r="W25" s="4">
        <f>S25/T25</f>
        <v>0.5</v>
      </c>
      <c r="Y25" s="4">
        <f t="shared" si="3"/>
        <v>1.65</v>
      </c>
      <c r="Z25" s="4">
        <f t="shared" si="4"/>
        <v>3.2</v>
      </c>
      <c r="AA25" s="4">
        <f t="shared" si="5"/>
        <v>4</v>
      </c>
      <c r="AB25" s="4">
        <f t="shared" si="6"/>
        <v>4.05</v>
      </c>
      <c r="AC25" s="4">
        <f t="shared" si="7"/>
        <v>0.6</v>
      </c>
      <c r="AD25" s="4">
        <f t="shared" si="8"/>
        <v>1.1000000000000001</v>
      </c>
      <c r="AE25" s="4">
        <f t="shared" si="9"/>
        <v>0.515625</v>
      </c>
      <c r="AF25" s="4">
        <f t="shared" si="10"/>
        <v>0.98765432098765438</v>
      </c>
      <c r="AG25" s="4">
        <f t="shared" si="11"/>
        <v>0.54545454545454541</v>
      </c>
      <c r="AI25" s="72">
        <v>0.1361111111111111</v>
      </c>
      <c r="AJ25" s="72">
        <v>0.1673611111111111</v>
      </c>
      <c r="AK25" s="72">
        <v>0.15</v>
      </c>
      <c r="AM25" s="72">
        <v>0.1125</v>
      </c>
      <c r="AN25" s="72">
        <v>3.888888888888889E-2</v>
      </c>
      <c r="AO25" s="72">
        <v>0.14652777777777778</v>
      </c>
      <c r="AQ25" s="72">
        <v>0.10694444444444444</v>
      </c>
      <c r="AR25" s="72">
        <v>0.10069444444444443</v>
      </c>
      <c r="AS25" s="72">
        <v>0.19583333333333333</v>
      </c>
      <c r="AU25" s="72">
        <f t="shared" si="12"/>
        <v>0.15115740740740738</v>
      </c>
      <c r="AV25" s="72">
        <f t="shared" si="16"/>
        <v>9.9305555555555577E-2</v>
      </c>
      <c r="AW25" s="72">
        <f t="shared" si="17"/>
        <v>0.13449074074074074</v>
      </c>
      <c r="AX25" s="72">
        <f t="shared" si="18"/>
        <v>0.1283179012345679</v>
      </c>
    </row>
    <row r="26" spans="1:50">
      <c r="A26" s="4">
        <v>2138</v>
      </c>
      <c r="B26" s="4" t="s">
        <v>7</v>
      </c>
      <c r="C26" s="4" t="s">
        <v>4</v>
      </c>
      <c r="E26" s="4">
        <v>1.5</v>
      </c>
      <c r="F26" s="4">
        <v>2.7</v>
      </c>
      <c r="G26" s="4">
        <v>5</v>
      </c>
      <c r="H26" s="4">
        <v>4.9000000000000004</v>
      </c>
      <c r="I26" s="4">
        <v>0.6</v>
      </c>
      <c r="J26" s="4">
        <v>0.4</v>
      </c>
      <c r="K26" s="4">
        <f t="shared" si="22"/>
        <v>0.55555555555555547</v>
      </c>
      <c r="L26" s="4">
        <f t="shared" si="23"/>
        <v>1.0204081632653061</v>
      </c>
      <c r="M26" s="4">
        <f t="shared" si="24"/>
        <v>1.4999999999999998</v>
      </c>
      <c r="O26" s="4">
        <v>1.5</v>
      </c>
      <c r="P26" s="4">
        <v>2.6</v>
      </c>
      <c r="Q26" s="4">
        <v>4.7</v>
      </c>
      <c r="R26" s="4">
        <v>5</v>
      </c>
      <c r="S26" s="4">
        <v>0.6</v>
      </c>
      <c r="T26" s="4">
        <v>0.5</v>
      </c>
      <c r="U26" s="4">
        <f>O26/P26</f>
        <v>0.57692307692307687</v>
      </c>
      <c r="V26" s="4">
        <f>Q26/R26</f>
        <v>0.94000000000000006</v>
      </c>
      <c r="W26" s="4">
        <f>S26/T26</f>
        <v>1.2</v>
      </c>
      <c r="Y26" s="4">
        <f t="shared" si="3"/>
        <v>1.5</v>
      </c>
      <c r="Z26" s="4">
        <f t="shared" si="4"/>
        <v>2.6500000000000004</v>
      </c>
      <c r="AA26" s="4">
        <f t="shared" si="5"/>
        <v>4.8499999999999996</v>
      </c>
      <c r="AB26" s="4">
        <f t="shared" si="6"/>
        <v>4.95</v>
      </c>
      <c r="AC26" s="4">
        <f t="shared" si="7"/>
        <v>0.6</v>
      </c>
      <c r="AD26" s="4">
        <f t="shared" si="8"/>
        <v>0.45</v>
      </c>
      <c r="AE26" s="4">
        <f t="shared" si="9"/>
        <v>0.56623931623931623</v>
      </c>
      <c r="AF26" s="4">
        <f t="shared" si="10"/>
        <v>0.97979797979797967</v>
      </c>
      <c r="AG26" s="4">
        <f t="shared" si="11"/>
        <v>1.3333333333333333</v>
      </c>
      <c r="AI26" s="72">
        <v>8.3333333333333329E-2</v>
      </c>
      <c r="AJ26" s="72">
        <v>0.13125000000000001</v>
      </c>
      <c r="AK26" s="72">
        <v>1.1805555555555555E-2</v>
      </c>
      <c r="AM26" s="72">
        <v>9.4444444444444442E-2</v>
      </c>
      <c r="AN26" s="72">
        <v>0.1013888888888889</v>
      </c>
      <c r="AO26" s="72">
        <v>9.3055555555555558E-2</v>
      </c>
      <c r="AQ26" s="72">
        <v>5.0694444444444452E-2</v>
      </c>
      <c r="AR26" s="72">
        <v>0.11041666666666666</v>
      </c>
      <c r="AS26" s="72">
        <v>9.930555555555555E-2</v>
      </c>
      <c r="AU26" s="72">
        <f t="shared" si="12"/>
        <v>7.5462962962962968E-2</v>
      </c>
      <c r="AV26" s="72">
        <f t="shared" si="16"/>
        <v>9.629629629629631E-2</v>
      </c>
      <c r="AW26" s="72">
        <f t="shared" si="17"/>
        <v>8.6805555555555566E-2</v>
      </c>
      <c r="AX26" s="72">
        <f t="shared" si="18"/>
        <v>8.6188271604938277E-2</v>
      </c>
    </row>
    <row r="27" spans="1:50">
      <c r="A27" s="4">
        <v>2139</v>
      </c>
      <c r="B27" s="4" t="s">
        <v>7</v>
      </c>
      <c r="C27" s="4" t="s">
        <v>5</v>
      </c>
      <c r="E27" s="4">
        <v>1.4</v>
      </c>
      <c r="F27" s="4">
        <v>2.8</v>
      </c>
      <c r="G27" s="4">
        <v>5.3</v>
      </c>
      <c r="H27" s="4">
        <v>5.2</v>
      </c>
      <c r="I27" s="4">
        <v>0.5</v>
      </c>
      <c r="J27" s="4">
        <v>0.6</v>
      </c>
      <c r="K27" s="4">
        <f t="shared" si="22"/>
        <v>0.5</v>
      </c>
      <c r="L27" s="4">
        <f t="shared" si="23"/>
        <v>1.0192307692307692</v>
      </c>
      <c r="M27" s="4">
        <f t="shared" si="24"/>
        <v>0.83333333333333337</v>
      </c>
      <c r="O27" s="4">
        <v>1.5</v>
      </c>
      <c r="P27" s="4">
        <v>2.4</v>
      </c>
      <c r="Q27" s="4">
        <v>4.9000000000000004</v>
      </c>
      <c r="R27" s="4">
        <v>4.9000000000000004</v>
      </c>
      <c r="S27" s="4">
        <v>0.2</v>
      </c>
      <c r="T27" s="4">
        <v>0.5</v>
      </c>
      <c r="U27" s="4">
        <f>O27/P27</f>
        <v>0.625</v>
      </c>
      <c r="V27" s="4">
        <f>Q27/R27</f>
        <v>1</v>
      </c>
      <c r="W27" s="4">
        <f>S27/T27</f>
        <v>0.4</v>
      </c>
      <c r="Y27" s="4">
        <f t="shared" si="3"/>
        <v>1.45</v>
      </c>
      <c r="Z27" s="4">
        <f t="shared" si="4"/>
        <v>2.5999999999999996</v>
      </c>
      <c r="AA27" s="4">
        <f t="shared" si="5"/>
        <v>5.0999999999999996</v>
      </c>
      <c r="AB27" s="4">
        <f t="shared" si="6"/>
        <v>5.0500000000000007</v>
      </c>
      <c r="AC27" s="4">
        <f t="shared" si="7"/>
        <v>0.35</v>
      </c>
      <c r="AD27" s="4">
        <f t="shared" si="8"/>
        <v>0.55000000000000004</v>
      </c>
      <c r="AE27" s="4">
        <f t="shared" si="9"/>
        <v>0.5625</v>
      </c>
      <c r="AF27" s="4">
        <f t="shared" si="10"/>
        <v>1.0099009900990097</v>
      </c>
      <c r="AG27" s="4">
        <f t="shared" si="11"/>
        <v>0.63636363636363624</v>
      </c>
      <c r="AI27" s="72">
        <v>4.5833333333333337E-2</v>
      </c>
      <c r="AJ27" s="72">
        <v>6.3194444444444442E-2</v>
      </c>
      <c r="AK27" s="72">
        <v>0.15972222222222224</v>
      </c>
      <c r="AM27" s="72">
        <v>0.18055555555555555</v>
      </c>
      <c r="AN27" s="72">
        <v>0.10416666666666667</v>
      </c>
      <c r="AO27" s="72">
        <v>0.13472222222222222</v>
      </c>
      <c r="AQ27" s="72">
        <v>3.9583333333333331E-2</v>
      </c>
      <c r="AR27" s="72">
        <v>0.11041666666666666</v>
      </c>
      <c r="AS27" s="72">
        <v>0.20833333333333334</v>
      </c>
      <c r="AU27" s="72">
        <f t="shared" si="12"/>
        <v>8.9583333333333348E-2</v>
      </c>
      <c r="AV27" s="72">
        <f t="shared" si="16"/>
        <v>0.13981481481481481</v>
      </c>
      <c r="AW27" s="72">
        <f t="shared" si="17"/>
        <v>0.11944444444444445</v>
      </c>
      <c r="AX27" s="72">
        <f t="shared" si="18"/>
        <v>0.11628086419753086</v>
      </c>
    </row>
  </sheetData>
  <mergeCells count="7">
    <mergeCell ref="AU1:AX1"/>
    <mergeCell ref="E1:M1"/>
    <mergeCell ref="O1:W1"/>
    <mergeCell ref="Y1:AG1"/>
    <mergeCell ref="AI1:AK1"/>
    <mergeCell ref="AM1:AO1"/>
    <mergeCell ref="AQ1:AS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G16" sqref="G16"/>
    </sheetView>
  </sheetViews>
  <sheetFormatPr defaultColWidth="9.125" defaultRowHeight="16.5"/>
  <cols>
    <col min="1" max="3" width="9.125" style="11"/>
    <col min="4" max="4" width="2" style="11" customWidth="1"/>
    <col min="5" max="5" width="14.625" style="11" customWidth="1"/>
    <col min="6" max="6" width="9.125" style="11"/>
    <col min="7" max="7" width="13.125" style="11" customWidth="1"/>
    <col min="8" max="8" width="9.125" style="11"/>
    <col min="9" max="9" width="2.625" style="11" customWidth="1"/>
    <col min="10" max="16384" width="9.125" style="11"/>
  </cols>
  <sheetData>
    <row r="1" spans="1:10" s="64" customFormat="1" ht="29.25" thickBot="1">
      <c r="A1" s="51" t="s">
        <v>1</v>
      </c>
      <c r="B1" s="51" t="s">
        <v>2</v>
      </c>
      <c r="C1" s="51" t="s">
        <v>3</v>
      </c>
      <c r="D1" s="51"/>
      <c r="E1" s="9" t="s">
        <v>388</v>
      </c>
      <c r="F1" s="9" t="s">
        <v>389</v>
      </c>
      <c r="G1" s="9" t="s">
        <v>388</v>
      </c>
      <c r="H1" s="9" t="s">
        <v>389</v>
      </c>
      <c r="J1" s="9" t="s">
        <v>390</v>
      </c>
    </row>
    <row r="2" spans="1:10">
      <c r="A2" s="8">
        <v>2103</v>
      </c>
      <c r="B2" s="11" t="s">
        <v>7</v>
      </c>
      <c r="C2" s="11" t="s">
        <v>5</v>
      </c>
      <c r="J2" s="11">
        <v>0</v>
      </c>
    </row>
    <row r="3" spans="1:10">
      <c r="A3" s="8">
        <v>2104</v>
      </c>
      <c r="B3" s="11" t="s">
        <v>7</v>
      </c>
      <c r="C3" s="11" t="s">
        <v>5</v>
      </c>
      <c r="J3" s="11">
        <v>0</v>
      </c>
    </row>
    <row r="4" spans="1:10">
      <c r="A4" s="8">
        <v>2137</v>
      </c>
      <c r="B4" s="11" t="s">
        <v>7</v>
      </c>
      <c r="C4" s="11" t="s">
        <v>5</v>
      </c>
      <c r="J4" s="11">
        <v>0</v>
      </c>
    </row>
    <row r="5" spans="1:10">
      <c r="A5" s="8">
        <v>2139</v>
      </c>
      <c r="B5" s="11" t="s">
        <v>7</v>
      </c>
      <c r="C5" s="11" t="s">
        <v>5</v>
      </c>
      <c r="E5" s="75">
        <v>0.6137731481481481</v>
      </c>
      <c r="F5" s="11">
        <v>1</v>
      </c>
      <c r="J5" s="11">
        <v>1</v>
      </c>
    </row>
    <row r="6" spans="1:10">
      <c r="A6" s="8">
        <v>2099</v>
      </c>
      <c r="B6" s="11" t="s">
        <v>6</v>
      </c>
      <c r="C6" s="11" t="s">
        <v>5</v>
      </c>
      <c r="J6" s="11">
        <v>0</v>
      </c>
    </row>
    <row r="7" spans="1:10">
      <c r="A7" s="8">
        <v>2110</v>
      </c>
      <c r="B7" s="11" t="s">
        <v>6</v>
      </c>
      <c r="C7" s="11" t="s">
        <v>5</v>
      </c>
      <c r="J7" s="11">
        <v>0</v>
      </c>
    </row>
    <row r="8" spans="1:10">
      <c r="A8" s="8">
        <v>2111</v>
      </c>
      <c r="B8" s="11" t="s">
        <v>6</v>
      </c>
      <c r="C8" s="11" t="s">
        <v>5</v>
      </c>
      <c r="J8" s="11">
        <v>0</v>
      </c>
    </row>
    <row r="9" spans="1:10">
      <c r="A9" s="8">
        <v>2115</v>
      </c>
      <c r="B9" s="11" t="s">
        <v>6</v>
      </c>
      <c r="C9" s="11" t="s">
        <v>5</v>
      </c>
      <c r="E9" s="75">
        <v>0.61087962962962961</v>
      </c>
      <c r="F9" s="11">
        <v>3</v>
      </c>
      <c r="G9" s="76">
        <v>0.61678240740740742</v>
      </c>
      <c r="H9" s="11">
        <v>1</v>
      </c>
      <c r="J9" s="11">
        <v>2</v>
      </c>
    </row>
    <row r="10" spans="1:10">
      <c r="A10" s="8">
        <v>2119</v>
      </c>
      <c r="B10" s="11" t="s">
        <v>6</v>
      </c>
      <c r="C10" s="11" t="s">
        <v>5</v>
      </c>
      <c r="E10" s="75">
        <v>0.60152777777777777</v>
      </c>
      <c r="F10" s="11">
        <v>1</v>
      </c>
      <c r="G10" s="76">
        <v>0.61334490740740744</v>
      </c>
      <c r="H10" s="11">
        <v>6</v>
      </c>
      <c r="J10" s="11">
        <v>2</v>
      </c>
    </row>
    <row r="11" spans="1:10">
      <c r="A11" s="8">
        <v>2129</v>
      </c>
      <c r="B11" s="11" t="s">
        <v>6</v>
      </c>
      <c r="C11" s="11" t="s">
        <v>5</v>
      </c>
      <c r="E11" s="75">
        <v>0.60050925925925924</v>
      </c>
      <c r="F11" s="11">
        <v>4</v>
      </c>
      <c r="J11" s="11">
        <v>1</v>
      </c>
    </row>
    <row r="12" spans="1:10">
      <c r="A12" s="8">
        <v>2130</v>
      </c>
      <c r="B12" s="11" t="s">
        <v>6</v>
      </c>
      <c r="C12" s="11" t="s">
        <v>5</v>
      </c>
      <c r="J12" s="11">
        <v>0</v>
      </c>
    </row>
    <row r="13" spans="1:10">
      <c r="A13" s="8">
        <v>2131</v>
      </c>
      <c r="B13" s="11" t="s">
        <v>6</v>
      </c>
      <c r="C13" s="11" t="s">
        <v>5</v>
      </c>
      <c r="E13" s="75">
        <v>8</v>
      </c>
      <c r="F13" s="11">
        <v>5</v>
      </c>
      <c r="J13" s="11">
        <v>1</v>
      </c>
    </row>
    <row r="14" spans="1:10">
      <c r="A14" s="8">
        <v>2133</v>
      </c>
      <c r="B14" s="11" t="s">
        <v>6</v>
      </c>
      <c r="C14" s="11" t="s">
        <v>5</v>
      </c>
      <c r="J14" s="11">
        <v>0</v>
      </c>
    </row>
    <row r="15" spans="1:10">
      <c r="A15" s="8">
        <v>2105</v>
      </c>
      <c r="B15" s="11" t="s">
        <v>7</v>
      </c>
      <c r="C15" s="11" t="s">
        <v>4</v>
      </c>
      <c r="J15" s="11">
        <v>0</v>
      </c>
    </row>
    <row r="16" spans="1:10">
      <c r="A16" s="8">
        <v>2106</v>
      </c>
      <c r="B16" s="11" t="s">
        <v>7</v>
      </c>
      <c r="C16" s="11" t="s">
        <v>4</v>
      </c>
      <c r="J16" s="11">
        <v>0</v>
      </c>
    </row>
    <row r="17" spans="1:10">
      <c r="A17" s="8">
        <v>2136</v>
      </c>
      <c r="B17" s="11" t="s">
        <v>7</v>
      </c>
      <c r="C17" s="11" t="s">
        <v>4</v>
      </c>
      <c r="J17" s="11">
        <v>0</v>
      </c>
    </row>
    <row r="18" spans="1:10">
      <c r="A18" s="8">
        <v>2138</v>
      </c>
      <c r="B18" s="11" t="s">
        <v>7</v>
      </c>
      <c r="C18" s="11" t="s">
        <v>4</v>
      </c>
      <c r="J18" s="11">
        <v>0</v>
      </c>
    </row>
    <row r="19" spans="1:10">
      <c r="A19" s="8">
        <v>2100</v>
      </c>
      <c r="B19" s="11" t="s">
        <v>6</v>
      </c>
      <c r="C19" s="11" t="s">
        <v>4</v>
      </c>
      <c r="J19" s="11">
        <v>0</v>
      </c>
    </row>
    <row r="20" spans="1:10">
      <c r="A20" s="8">
        <v>2108</v>
      </c>
      <c r="B20" s="11" t="s">
        <v>6</v>
      </c>
      <c r="C20" s="11" t="s">
        <v>4</v>
      </c>
      <c r="J20" s="11">
        <v>0</v>
      </c>
    </row>
    <row r="21" spans="1:10">
      <c r="A21" s="8">
        <v>2109</v>
      </c>
      <c r="B21" s="11" t="s">
        <v>6</v>
      </c>
      <c r="C21" s="11" t="s">
        <v>4</v>
      </c>
      <c r="J21" s="11">
        <v>0</v>
      </c>
    </row>
    <row r="22" spans="1:10">
      <c r="A22" s="8">
        <v>2116</v>
      </c>
      <c r="B22" s="11" t="s">
        <v>6</v>
      </c>
      <c r="C22" s="11" t="s">
        <v>4</v>
      </c>
      <c r="J22" s="11">
        <v>0</v>
      </c>
    </row>
    <row r="23" spans="1:10">
      <c r="A23" s="8">
        <v>2117</v>
      </c>
      <c r="B23" s="11" t="s">
        <v>6</v>
      </c>
      <c r="C23" s="11" t="s">
        <v>4</v>
      </c>
      <c r="J23" s="11">
        <v>0</v>
      </c>
    </row>
    <row r="24" spans="1:10">
      <c r="A24" s="8">
        <v>2118</v>
      </c>
      <c r="B24" s="11" t="s">
        <v>6</v>
      </c>
      <c r="C24" s="11" t="s">
        <v>4</v>
      </c>
      <c r="J24" s="11">
        <v>0</v>
      </c>
    </row>
    <row r="25" spans="1:10">
      <c r="A25" s="8">
        <v>2128</v>
      </c>
      <c r="B25" s="11" t="s">
        <v>6</v>
      </c>
      <c r="C25" s="11" t="s">
        <v>4</v>
      </c>
      <c r="J25" s="11">
        <v>0</v>
      </c>
    </row>
    <row r="26" spans="1:10">
      <c r="A26" s="8">
        <v>2132</v>
      </c>
      <c r="B26" s="11" t="s">
        <v>6</v>
      </c>
      <c r="C26" s="11" t="s">
        <v>4</v>
      </c>
      <c r="J26" s="11">
        <v>0</v>
      </c>
    </row>
    <row r="27" spans="1:10">
      <c r="A27" s="8">
        <v>2134</v>
      </c>
      <c r="B27" s="11" t="s">
        <v>6</v>
      </c>
      <c r="C27" s="11" t="s">
        <v>4</v>
      </c>
      <c r="J27" s="11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38"/>
  <sheetViews>
    <sheetView tabSelected="1" workbookViewId="0">
      <selection activeCell="AT21" sqref="AT21"/>
    </sheetView>
  </sheetViews>
  <sheetFormatPr defaultColWidth="9.125" defaultRowHeight="13.5"/>
  <cols>
    <col min="1" max="1" width="19.75" style="78" customWidth="1"/>
    <col min="2" max="2" width="10.125" style="7" customWidth="1"/>
    <col min="3" max="3" width="9.125" style="7"/>
    <col min="4" max="4" width="3.75" style="80" customWidth="1"/>
    <col min="5" max="5" width="19.875" style="7" customWidth="1"/>
    <col min="6" max="6" width="11.75" style="7" customWidth="1"/>
    <col min="7" max="7" width="12.75" style="7" customWidth="1"/>
    <col min="8" max="8" width="3.125" style="78" customWidth="1"/>
    <col min="9" max="9" width="22.625" style="7" customWidth="1"/>
    <col min="10" max="10" width="17.875" style="7" customWidth="1"/>
    <col min="11" max="11" width="9.125" style="7"/>
    <col min="12" max="12" width="2.75" style="7" customWidth="1"/>
    <col min="13" max="13" width="20" style="7" customWidth="1"/>
    <col min="14" max="15" width="9.125" style="7"/>
    <col min="16" max="16" width="2.125" style="7" customWidth="1"/>
    <col min="17" max="17" width="17.875" style="7" customWidth="1"/>
    <col min="18" max="19" width="9.125" style="7"/>
    <col min="20" max="20" width="1.875" style="7" customWidth="1"/>
    <col min="21" max="21" width="21.25" style="7" customWidth="1"/>
    <col min="22" max="23" width="9.125" style="7"/>
    <col min="24" max="24" width="1.875" style="7" customWidth="1"/>
    <col min="25" max="25" width="17.75" style="7" customWidth="1"/>
    <col min="26" max="27" width="9.125" style="7"/>
    <col min="28" max="28" width="3.125" style="7" customWidth="1"/>
    <col min="29" max="29" width="20.625" style="7" customWidth="1"/>
    <col min="30" max="31" width="9.125" style="7"/>
    <col min="32" max="32" width="3.125" style="7" customWidth="1"/>
    <col min="33" max="33" width="21.375" style="7" customWidth="1"/>
    <col min="34" max="35" width="9.125" style="7"/>
    <col min="36" max="36" width="2.375" style="7" customWidth="1"/>
    <col min="37" max="37" width="18.25" style="7" customWidth="1"/>
    <col min="38" max="39" width="9.125" style="7"/>
    <col min="40" max="40" width="2.25" style="7" customWidth="1"/>
    <col min="41" max="41" width="18.875" style="7" customWidth="1"/>
    <col min="42" max="43" width="9.125" style="7"/>
    <col min="44" max="44" width="2.75" style="7" customWidth="1"/>
    <col min="45" max="45" width="16.375" style="7" bestFit="1" customWidth="1"/>
    <col min="46" max="46" width="9.125" style="7"/>
    <col min="47" max="47" width="11.25" style="7" customWidth="1"/>
    <col min="48" max="48" width="2.875" style="7" customWidth="1"/>
    <col min="49" max="49" width="18.125" style="7" customWidth="1"/>
    <col min="50" max="51" width="9.125" style="7"/>
    <col min="52" max="52" width="1.875" style="7" customWidth="1"/>
    <col min="53" max="53" width="15.25" style="7" bestFit="1" customWidth="1"/>
    <col min="54" max="55" width="9.125" style="7"/>
    <col min="56" max="56" width="2.25" style="7" customWidth="1"/>
    <col min="57" max="57" width="14.875" style="7" customWidth="1"/>
    <col min="58" max="59" width="9.125" style="7"/>
    <col min="60" max="60" width="2" style="7" customWidth="1"/>
    <col min="61" max="61" width="16.375" style="7" bestFit="1" customWidth="1"/>
    <col min="62" max="16384" width="9.125" style="7"/>
  </cols>
  <sheetData>
    <row r="1" spans="1:63" s="95" customFormat="1" thickBot="1">
      <c r="A1" s="93">
        <v>3383</v>
      </c>
      <c r="B1" s="94" t="s">
        <v>5</v>
      </c>
      <c r="C1" s="95">
        <v>1</v>
      </c>
      <c r="D1" s="96"/>
      <c r="E1" s="95">
        <v>3405</v>
      </c>
      <c r="F1" s="95" t="s">
        <v>5</v>
      </c>
      <c r="G1" s="95">
        <v>2</v>
      </c>
      <c r="H1" s="97"/>
      <c r="I1" s="95">
        <v>3408</v>
      </c>
      <c r="J1" s="95" t="s">
        <v>5</v>
      </c>
      <c r="K1" s="93">
        <v>3</v>
      </c>
      <c r="M1" s="95">
        <v>3409</v>
      </c>
      <c r="N1" s="95" t="s">
        <v>5</v>
      </c>
      <c r="O1" s="93">
        <v>4</v>
      </c>
      <c r="Q1" s="95">
        <v>3411</v>
      </c>
      <c r="R1" s="95" t="s">
        <v>182</v>
      </c>
      <c r="S1" s="95">
        <v>5</v>
      </c>
      <c r="U1" s="95">
        <v>3413</v>
      </c>
      <c r="V1" s="95" t="s">
        <v>182</v>
      </c>
      <c r="W1" s="95">
        <v>6</v>
      </c>
      <c r="Y1" s="95">
        <v>3448</v>
      </c>
      <c r="Z1" s="95" t="s">
        <v>182</v>
      </c>
      <c r="AA1" s="95">
        <v>7</v>
      </c>
      <c r="AC1" s="95">
        <v>3449</v>
      </c>
      <c r="AD1" s="95" t="s">
        <v>182</v>
      </c>
      <c r="AE1" s="95">
        <v>8</v>
      </c>
      <c r="AG1" s="95">
        <v>3450</v>
      </c>
      <c r="AH1" s="95" t="s">
        <v>5</v>
      </c>
      <c r="AI1" s="95">
        <v>9</v>
      </c>
      <c r="AK1" s="95">
        <v>6671</v>
      </c>
      <c r="AL1" s="95" t="s">
        <v>5</v>
      </c>
      <c r="AM1" s="95">
        <v>10</v>
      </c>
      <c r="AO1" s="95">
        <v>6768</v>
      </c>
      <c r="AP1" s="95" t="s">
        <v>5</v>
      </c>
      <c r="AQ1" s="95" t="str">
        <f>_xlfn.CONCAT(TEXT(AW1,"mm-dd-yyy")," ",TEXT(AV1,"hh:mm:ss"))</f>
        <v>04-09-1909 00:00:00</v>
      </c>
      <c r="AS1" s="95">
        <v>3382</v>
      </c>
      <c r="AT1" s="95" t="s">
        <v>4</v>
      </c>
      <c r="AU1" s="95">
        <v>1</v>
      </c>
      <c r="AW1" s="95">
        <v>3387</v>
      </c>
      <c r="AX1" s="95" t="s">
        <v>4</v>
      </c>
      <c r="AY1" s="95">
        <v>2</v>
      </c>
      <c r="BA1" s="95">
        <v>3410</v>
      </c>
      <c r="BB1" s="95">
        <v>3</v>
      </c>
      <c r="BE1" s="95">
        <v>3447</v>
      </c>
      <c r="BF1" s="95">
        <v>4</v>
      </c>
      <c r="BI1" s="95">
        <v>3452</v>
      </c>
      <c r="BK1" s="95">
        <v>5</v>
      </c>
    </row>
    <row r="2" spans="1:63">
      <c r="A2" s="79">
        <v>44796.625</v>
      </c>
      <c r="B2" s="79" t="s">
        <v>398</v>
      </c>
      <c r="E2" s="79">
        <v>44791.625</v>
      </c>
      <c r="F2" s="79" t="s">
        <v>398</v>
      </c>
      <c r="G2" s="79"/>
      <c r="I2" s="79">
        <v>44791.625</v>
      </c>
      <c r="J2" s="79" t="s">
        <v>398</v>
      </c>
      <c r="M2" s="79">
        <v>44770.625</v>
      </c>
      <c r="N2" s="79" t="s">
        <v>398</v>
      </c>
      <c r="Q2" s="79">
        <v>44791.625</v>
      </c>
      <c r="R2" s="79" t="s">
        <v>398</v>
      </c>
      <c r="U2" s="79">
        <v>44791.625</v>
      </c>
      <c r="V2" s="79" t="s">
        <v>398</v>
      </c>
      <c r="Y2" s="79">
        <v>44796.625</v>
      </c>
      <c r="Z2" s="79" t="s">
        <v>398</v>
      </c>
      <c r="AC2" s="79">
        <v>44810.625</v>
      </c>
      <c r="AD2" s="79" t="s">
        <v>398</v>
      </c>
      <c r="AG2" s="79">
        <v>44796.625</v>
      </c>
      <c r="AH2" s="79" t="s">
        <v>398</v>
      </c>
      <c r="AK2" s="79">
        <v>45384.625</v>
      </c>
      <c r="AL2" s="79" t="s">
        <v>398</v>
      </c>
      <c r="AO2" s="79">
        <v>45384.625</v>
      </c>
      <c r="AP2" s="79" t="s">
        <v>398</v>
      </c>
      <c r="AS2" s="79">
        <v>44796.625</v>
      </c>
      <c r="AT2" s="79" t="s">
        <v>398</v>
      </c>
      <c r="AW2" s="79">
        <v>44796.625</v>
      </c>
      <c r="AX2" s="79" t="s">
        <v>398</v>
      </c>
      <c r="BA2" s="79">
        <v>44770.625</v>
      </c>
      <c r="BB2" s="79" t="s">
        <v>398</v>
      </c>
      <c r="BE2" s="79">
        <v>44770.625</v>
      </c>
      <c r="BF2" s="79" t="s">
        <v>398</v>
      </c>
      <c r="BI2" s="79">
        <v>44810.625</v>
      </c>
      <c r="BJ2" s="79" t="s">
        <v>398</v>
      </c>
    </row>
    <row r="3" spans="1:63">
      <c r="A3" s="79">
        <v>44798.336805555555</v>
      </c>
      <c r="B3" s="79" t="s">
        <v>399</v>
      </c>
      <c r="C3" s="7">
        <f>A3-A2</f>
        <v>1.7118055555547471</v>
      </c>
      <c r="E3" s="79">
        <v>44792.376388888886</v>
      </c>
      <c r="F3" s="79" t="s">
        <v>399</v>
      </c>
      <c r="G3" s="82">
        <f>E3-E2</f>
        <v>0.75138888888614019</v>
      </c>
      <c r="I3" s="79">
        <v>44792.365277777775</v>
      </c>
      <c r="J3" s="80" t="s">
        <v>399</v>
      </c>
      <c r="K3" s="82">
        <f>I3-I2</f>
        <v>0.74027777777519077</v>
      </c>
      <c r="M3" s="79">
        <v>44775.412499999999</v>
      </c>
      <c r="N3" s="80" t="s">
        <v>399</v>
      </c>
      <c r="O3" s="82">
        <f>M3-M2</f>
        <v>4.7874999999985448</v>
      </c>
      <c r="Q3" s="79">
        <v>44792.370833333334</v>
      </c>
      <c r="R3" s="80" t="s">
        <v>399</v>
      </c>
      <c r="S3" s="82">
        <f>Q3-Q2</f>
        <v>0.74583333333430346</v>
      </c>
      <c r="U3" s="79">
        <v>44792.363194444442</v>
      </c>
      <c r="V3" s="80" t="s">
        <v>399</v>
      </c>
      <c r="W3" s="82">
        <f>U3-U2</f>
        <v>0.7381944444423425</v>
      </c>
      <c r="Y3" s="79">
        <v>44798.345833333333</v>
      </c>
      <c r="Z3" s="80" t="s">
        <v>399</v>
      </c>
      <c r="AA3" s="82">
        <f>Y3-Y2</f>
        <v>1.7208333333328483</v>
      </c>
      <c r="AC3" s="79">
        <v>44813.374305555553</v>
      </c>
      <c r="AD3" s="80" t="s">
        <v>399</v>
      </c>
      <c r="AE3" s="82">
        <f>AC3-AC2</f>
        <v>2.7493055555532919</v>
      </c>
      <c r="AG3" s="79">
        <v>44798.343055555553</v>
      </c>
      <c r="AH3" s="80" t="s">
        <v>399</v>
      </c>
      <c r="AI3" s="82">
        <f>AG3-AG2</f>
        <v>1.7180555555532919</v>
      </c>
      <c r="AK3" s="79">
        <v>45386.433333333334</v>
      </c>
      <c r="AL3" s="80" t="s">
        <v>399</v>
      </c>
      <c r="AM3" s="82">
        <f>AK3-AK2</f>
        <v>1.8083333333343035</v>
      </c>
      <c r="AO3" s="79">
        <v>45386.427083333336</v>
      </c>
      <c r="AP3" s="80" t="s">
        <v>399</v>
      </c>
      <c r="AQ3" s="82">
        <f>AO3-AO2</f>
        <v>1.8020833333357587</v>
      </c>
      <c r="AS3" s="79">
        <v>44803.458333333336</v>
      </c>
      <c r="AT3" s="80" t="s">
        <v>399</v>
      </c>
      <c r="AU3" s="82">
        <f>AS3-AS2</f>
        <v>6.8333333333357587</v>
      </c>
      <c r="AW3" s="79">
        <v>44798.347916666666</v>
      </c>
      <c r="AX3" s="80" t="s">
        <v>399</v>
      </c>
      <c r="AY3" s="82">
        <f>AW3-AW2</f>
        <v>1.7229166666656965</v>
      </c>
      <c r="BA3" s="79">
        <v>44775.407638888886</v>
      </c>
      <c r="BB3" s="80" t="s">
        <v>399</v>
      </c>
      <c r="BC3" s="82">
        <f>BA3-BA2</f>
        <v>4.7826388888861402</v>
      </c>
      <c r="BD3" s="82"/>
      <c r="BE3" s="79">
        <v>44775.408333333333</v>
      </c>
      <c r="BF3" s="80" t="s">
        <v>399</v>
      </c>
      <c r="BG3" s="82">
        <f>BE3-BE2</f>
        <v>4.7833333333328483</v>
      </c>
      <c r="BH3" s="82"/>
      <c r="BI3" s="79">
        <v>44817.470833333333</v>
      </c>
      <c r="BJ3" s="80" t="s">
        <v>399</v>
      </c>
      <c r="BK3" s="82">
        <f>BI3-BI2</f>
        <v>6.8458333333328483</v>
      </c>
    </row>
    <row r="4" spans="1:63" ht="15">
      <c r="B4" s="79"/>
      <c r="E4" s="81"/>
      <c r="F4" s="79"/>
      <c r="G4" s="79"/>
      <c r="I4" s="83"/>
      <c r="J4" s="80"/>
      <c r="AT4" s="84"/>
      <c r="AU4" s="85"/>
    </row>
    <row r="5" spans="1:63" ht="15">
      <c r="A5" s="78" t="s">
        <v>400</v>
      </c>
      <c r="B5" s="79" t="s">
        <v>401</v>
      </c>
      <c r="C5" s="7">
        <f>A5-$A$2</f>
        <v>2.0083333333313931</v>
      </c>
      <c r="E5" s="77" t="s">
        <v>402</v>
      </c>
      <c r="F5" s="78" t="s">
        <v>401</v>
      </c>
      <c r="G5" s="82">
        <f>E5-$E$2</f>
        <v>2.0993055555591127</v>
      </c>
      <c r="H5" s="80"/>
      <c r="I5" s="83">
        <v>44792.605555555558</v>
      </c>
      <c r="J5" s="7" t="s">
        <v>403</v>
      </c>
      <c r="K5" s="7">
        <f>I5-$I$2</f>
        <v>0.9805555555576575</v>
      </c>
      <c r="M5" s="86">
        <v>44776.573611111111</v>
      </c>
      <c r="N5" t="s">
        <v>403</v>
      </c>
      <c r="O5" s="7">
        <f>M5-$M$2</f>
        <v>5.9486111111109494</v>
      </c>
      <c r="Q5" s="86">
        <v>44792.475694444445</v>
      </c>
      <c r="R5" s="7" t="s">
        <v>404</v>
      </c>
      <c r="S5" s="7">
        <f>Q5-Q$2</f>
        <v>0.85069444444525288</v>
      </c>
      <c r="U5" s="7" t="s">
        <v>405</v>
      </c>
      <c r="V5" s="78" t="s">
        <v>401</v>
      </c>
      <c r="W5" s="82">
        <f>U5-$U$2</f>
        <v>1.0012731481474475</v>
      </c>
      <c r="Y5" s="7" t="s">
        <v>406</v>
      </c>
      <c r="Z5" s="78" t="s">
        <v>401</v>
      </c>
      <c r="AA5" s="82">
        <f>Y5-$Y$2</f>
        <v>4.1968402777783922</v>
      </c>
      <c r="AC5" s="7" t="s">
        <v>407</v>
      </c>
      <c r="AD5" s="78" t="s">
        <v>401</v>
      </c>
      <c r="AE5" s="82">
        <f>AC5-$AC$2</f>
        <v>2.9228935185165028</v>
      </c>
      <c r="AF5" s="87"/>
      <c r="AG5" s="84">
        <v>44798.800694444442</v>
      </c>
      <c r="AH5" s="7" t="s">
        <v>403</v>
      </c>
      <c r="AI5" s="7">
        <f>AG5-$AG$2</f>
        <v>2.1756944444423425</v>
      </c>
      <c r="AK5" s="7" t="s">
        <v>408</v>
      </c>
      <c r="AL5" s="7" t="s">
        <v>403</v>
      </c>
      <c r="AM5" s="82">
        <f>AK5-$AK$2</f>
        <v>2.7743055555547471</v>
      </c>
      <c r="AO5" s="7" t="s">
        <v>409</v>
      </c>
      <c r="AP5" s="7" t="s">
        <v>403</v>
      </c>
      <c r="AQ5" s="82">
        <f>AO5-$AO$2</f>
        <v>2.8680555555547471</v>
      </c>
      <c r="AR5" s="88"/>
      <c r="AS5" s="86">
        <v>44810.426388888889</v>
      </c>
      <c r="AT5" s="66" t="s">
        <v>181</v>
      </c>
      <c r="AU5" s="65">
        <f>AS5-AS2</f>
        <v>13.801388888889051</v>
      </c>
      <c r="AW5" s="7" t="s">
        <v>410</v>
      </c>
      <c r="AX5" s="7" t="s">
        <v>401</v>
      </c>
      <c r="AY5" s="82">
        <f>AW5-$AW$2</f>
        <v>3.9988194444449618</v>
      </c>
      <c r="BA5" s="83">
        <v>44777.127372685187</v>
      </c>
      <c r="BB5" s="7" t="s">
        <v>401</v>
      </c>
      <c r="BC5" s="7">
        <f>BA5-BA2</f>
        <v>6.502372685186856</v>
      </c>
      <c r="BE5" s="83">
        <v>44778.55972222222</v>
      </c>
      <c r="BF5" s="7" t="s">
        <v>181</v>
      </c>
      <c r="BG5" s="7">
        <f>BE5-BE2</f>
        <v>7.9347222222204437</v>
      </c>
      <c r="BI5" s="83">
        <v>44823.356249999997</v>
      </c>
      <c r="BJ5" s="7" t="s">
        <v>181</v>
      </c>
      <c r="BK5" s="7">
        <f>BI5-BI2</f>
        <v>12.73124999999709</v>
      </c>
    </row>
    <row r="6" spans="1:63" ht="15">
      <c r="A6" s="78" t="s">
        <v>411</v>
      </c>
      <c r="B6" s="79" t="s">
        <v>401</v>
      </c>
      <c r="C6" s="7">
        <f t="shared" ref="C6:C69" si="0">A6-$A$2</f>
        <v>2.4486111111109494</v>
      </c>
      <c r="E6" s="77" t="s">
        <v>412</v>
      </c>
      <c r="F6" s="78" t="s">
        <v>401</v>
      </c>
      <c r="G6" s="82">
        <f t="shared" ref="G6:G19" si="1">E6-$E$2</f>
        <v>2.5986111111124046</v>
      </c>
      <c r="H6" s="80"/>
      <c r="I6" s="83">
        <v>44792.613888888889</v>
      </c>
      <c r="J6" s="7" t="s">
        <v>403</v>
      </c>
      <c r="K6" s="7">
        <f t="shared" ref="K6:K26" si="2">I6-$I$2</f>
        <v>0.98888888888905058</v>
      </c>
      <c r="M6" s="86">
        <v>44776.594444444447</v>
      </c>
      <c r="N6" t="s">
        <v>403</v>
      </c>
      <c r="O6" s="7">
        <f t="shared" ref="O6:O20" si="3">M6-$M$2</f>
        <v>5.9694444444467081</v>
      </c>
      <c r="Q6" s="86">
        <v>44792.556944444441</v>
      </c>
      <c r="R6" s="7" t="s">
        <v>404</v>
      </c>
      <c r="S6" s="7">
        <f t="shared" ref="S6:S26" si="4">Q6-Q$2</f>
        <v>0.93194444444088731</v>
      </c>
      <c r="U6" s="7" t="s">
        <v>413</v>
      </c>
      <c r="V6" s="78" t="s">
        <v>401</v>
      </c>
      <c r="W6" s="82">
        <f t="shared" ref="W6:W27" si="5">U6-$U$2</f>
        <v>1.2695023148116888</v>
      </c>
      <c r="Y6" s="7" t="s">
        <v>414</v>
      </c>
      <c r="Z6" s="78" t="s">
        <v>401</v>
      </c>
      <c r="AA6" s="82">
        <f t="shared" ref="AA6:AA9" si="6">Y6-$Y$2</f>
        <v>5.0586921296271612</v>
      </c>
      <c r="AC6" s="7" t="s">
        <v>415</v>
      </c>
      <c r="AD6" s="78" t="s">
        <v>401</v>
      </c>
      <c r="AE6" s="82">
        <f t="shared" ref="AE6:AE69" si="7">AC6-$AC$2</f>
        <v>3.1895717592560686</v>
      </c>
      <c r="AF6" s="82"/>
      <c r="AG6" s="7" t="s">
        <v>416</v>
      </c>
      <c r="AH6" s="7" t="s">
        <v>401</v>
      </c>
      <c r="AI6" s="7">
        <f t="shared" ref="AI6:AI32" si="8">AG6-$AG$2</f>
        <v>2.0400810185165028</v>
      </c>
      <c r="AK6" s="7" t="s">
        <v>417</v>
      </c>
      <c r="AL6" s="7" t="s">
        <v>403</v>
      </c>
      <c r="AM6" s="82">
        <f t="shared" ref="AM6:AM42" si="9">AK6-$AK$2</f>
        <v>2.7833333333328483</v>
      </c>
      <c r="AN6" s="78"/>
      <c r="AO6" s="7" t="s">
        <v>418</v>
      </c>
      <c r="AP6" s="7" t="s">
        <v>403</v>
      </c>
      <c r="AQ6" s="82">
        <f t="shared" ref="AQ6:AQ66" si="10">AO6-$AO$2</f>
        <v>3.1069444444437977</v>
      </c>
      <c r="AR6" s="88"/>
      <c r="AS6"/>
      <c r="AT6" s="66"/>
      <c r="AU6" s="85"/>
      <c r="AV6"/>
      <c r="AW6" s="7" t="s">
        <v>419</v>
      </c>
      <c r="AX6" s="7" t="s">
        <v>401</v>
      </c>
      <c r="AY6" s="82">
        <f t="shared" ref="AY6:AY9" si="11">AW6-$AW$2</f>
        <v>4.2431134259240935</v>
      </c>
    </row>
    <row r="7" spans="1:63" ht="15">
      <c r="A7" s="78" t="s">
        <v>420</v>
      </c>
      <c r="B7" s="79" t="s">
        <v>401</v>
      </c>
      <c r="C7" s="7">
        <f t="shared" si="0"/>
        <v>2.4513888888905058</v>
      </c>
      <c r="E7" s="77" t="s">
        <v>421</v>
      </c>
      <c r="F7" s="78" t="s">
        <v>401</v>
      </c>
      <c r="G7" s="82">
        <f t="shared" si="1"/>
        <v>2.609722222223354</v>
      </c>
      <c r="H7" s="80"/>
      <c r="I7" s="83">
        <v>44792.628472222219</v>
      </c>
      <c r="J7" s="7" t="s">
        <v>403</v>
      </c>
      <c r="K7" s="7">
        <f t="shared" si="2"/>
        <v>1.0034722222189885</v>
      </c>
      <c r="M7" s="86">
        <v>44776.173611111109</v>
      </c>
      <c r="N7" t="s">
        <v>403</v>
      </c>
      <c r="O7" s="7">
        <f t="shared" si="3"/>
        <v>5.5486111111094942</v>
      </c>
      <c r="Q7" s="7" t="s">
        <v>422</v>
      </c>
      <c r="R7" s="78" t="s">
        <v>401</v>
      </c>
      <c r="S7" s="7">
        <f t="shared" si="4"/>
        <v>1.0620486111147329</v>
      </c>
      <c r="U7" s="7" t="s">
        <v>423</v>
      </c>
      <c r="V7" s="78" t="s">
        <v>401</v>
      </c>
      <c r="W7" s="82">
        <f t="shared" si="5"/>
        <v>1.461041666669189</v>
      </c>
      <c r="Y7" s="7" t="s">
        <v>424</v>
      </c>
      <c r="Z7" s="78" t="s">
        <v>401</v>
      </c>
      <c r="AA7" s="82">
        <f t="shared" si="6"/>
        <v>5.346226851848769</v>
      </c>
      <c r="AB7" s="78"/>
      <c r="AC7" s="7" t="s">
        <v>425</v>
      </c>
      <c r="AD7" s="78" t="s">
        <v>401</v>
      </c>
      <c r="AE7" s="82">
        <f t="shared" si="7"/>
        <v>3.2154166666659876</v>
      </c>
      <c r="AG7" s="7" t="s">
        <v>426</v>
      </c>
      <c r="AH7" s="7" t="s">
        <v>401</v>
      </c>
      <c r="AI7" s="7">
        <f t="shared" si="8"/>
        <v>2.3718634259275859</v>
      </c>
      <c r="AK7" s="7" t="s">
        <v>427</v>
      </c>
      <c r="AL7" s="7" t="s">
        <v>403</v>
      </c>
      <c r="AM7" s="82">
        <f t="shared" si="9"/>
        <v>2.7916666666642413</v>
      </c>
      <c r="AN7" s="78"/>
      <c r="AO7" s="7" t="s">
        <v>428</v>
      </c>
      <c r="AP7" s="7" t="s">
        <v>403</v>
      </c>
      <c r="AQ7" s="82">
        <f t="shared" si="10"/>
        <v>4.0069444444452529</v>
      </c>
      <c r="AR7" s="88"/>
      <c r="AS7"/>
      <c r="AT7" s="66"/>
      <c r="AU7" s="85"/>
      <c r="AV7"/>
      <c r="AW7" s="7" t="s">
        <v>429</v>
      </c>
      <c r="AX7" s="7" t="s">
        <v>401</v>
      </c>
      <c r="AY7" s="82">
        <f t="shared" si="11"/>
        <v>5.5036111111112405</v>
      </c>
      <c r="BA7" s="83">
        <v>44778.55972222222</v>
      </c>
      <c r="BB7" s="7" t="s">
        <v>181</v>
      </c>
      <c r="BC7" s="7">
        <f>BA7-BA2</f>
        <v>7.9347222222204437</v>
      </c>
    </row>
    <row r="8" spans="1:63" ht="15">
      <c r="A8" s="78" t="s">
        <v>430</v>
      </c>
      <c r="B8" s="79" t="s">
        <v>401</v>
      </c>
      <c r="C8" s="7">
        <f t="shared" si="0"/>
        <v>2.5819444444423425</v>
      </c>
      <c r="E8" s="77" t="s">
        <v>431</v>
      </c>
      <c r="F8" s="78" t="s">
        <v>401</v>
      </c>
      <c r="G8" s="82">
        <f t="shared" si="1"/>
        <v>2.6111111111094942</v>
      </c>
      <c r="H8" s="80"/>
      <c r="I8" s="83">
        <v>44794.529166666667</v>
      </c>
      <c r="J8" s="7" t="s">
        <v>403</v>
      </c>
      <c r="K8" s="7">
        <f t="shared" si="2"/>
        <v>2.9041666666671517</v>
      </c>
      <c r="M8" s="86">
        <v>44776.744444444441</v>
      </c>
      <c r="N8" t="s">
        <v>403</v>
      </c>
      <c r="O8" s="7">
        <f t="shared" si="3"/>
        <v>6.1194444444408873</v>
      </c>
      <c r="Q8" s="7" t="s">
        <v>432</v>
      </c>
      <c r="R8" s="78" t="s">
        <v>401</v>
      </c>
      <c r="S8" s="7">
        <f t="shared" si="4"/>
        <v>1.1369097222195705</v>
      </c>
      <c r="U8" s="7" t="s">
        <v>433</v>
      </c>
      <c r="V8" s="78" t="s">
        <v>401</v>
      </c>
      <c r="W8" s="82">
        <f t="shared" si="5"/>
        <v>1.5404745370396995</v>
      </c>
      <c r="AA8" s="89"/>
      <c r="AB8" s="78"/>
      <c r="AC8" s="7" t="s">
        <v>434</v>
      </c>
      <c r="AD8" s="78" t="s">
        <v>401</v>
      </c>
      <c r="AE8" s="82">
        <f t="shared" si="7"/>
        <v>3.221712962964375</v>
      </c>
      <c r="AF8" s="78"/>
      <c r="AG8" s="7" t="s">
        <v>426</v>
      </c>
      <c r="AH8" s="7" t="s">
        <v>401</v>
      </c>
      <c r="AI8" s="7">
        <f t="shared" si="8"/>
        <v>2.3718634259275859</v>
      </c>
      <c r="AK8" s="7" t="s">
        <v>435</v>
      </c>
      <c r="AL8" s="7" t="s">
        <v>403</v>
      </c>
      <c r="AM8" s="82">
        <f t="shared" si="9"/>
        <v>2.7986111111094942</v>
      </c>
      <c r="AN8" s="78"/>
      <c r="AO8" s="7" t="s">
        <v>436</v>
      </c>
      <c r="AP8" s="7" t="s">
        <v>403</v>
      </c>
      <c r="AQ8" s="82">
        <f t="shared" si="10"/>
        <v>3.6381944444437977</v>
      </c>
      <c r="AR8" s="88"/>
      <c r="AS8"/>
      <c r="AT8" s="66"/>
      <c r="AU8" s="85"/>
      <c r="AV8"/>
    </row>
    <row r="9" spans="1:63" ht="15">
      <c r="A9" s="78" t="s">
        <v>437</v>
      </c>
      <c r="B9" s="79" t="s">
        <v>401</v>
      </c>
      <c r="C9" s="7">
        <f t="shared" si="0"/>
        <v>2.609027777776646</v>
      </c>
      <c r="E9" s="77" t="s">
        <v>438</v>
      </c>
      <c r="F9" s="78" t="s">
        <v>401</v>
      </c>
      <c r="G9" s="82">
        <f t="shared" si="1"/>
        <v>2.6319444444452529</v>
      </c>
      <c r="H9" s="80"/>
      <c r="I9" s="83">
        <v>44794.543055555558</v>
      </c>
      <c r="J9" s="7" t="s">
        <v>403</v>
      </c>
      <c r="K9" s="7">
        <f t="shared" si="2"/>
        <v>2.9180555555576575</v>
      </c>
      <c r="M9" s="86">
        <v>44777.823611111111</v>
      </c>
      <c r="N9" t="s">
        <v>403</v>
      </c>
      <c r="O9" s="7">
        <f t="shared" si="3"/>
        <v>7.1986111111109494</v>
      </c>
      <c r="Q9" s="7" t="s">
        <v>439</v>
      </c>
      <c r="R9" s="78" t="s">
        <v>401</v>
      </c>
      <c r="S9" s="7">
        <f t="shared" si="4"/>
        <v>1.1370949074043892</v>
      </c>
      <c r="U9" s="7" t="s">
        <v>440</v>
      </c>
      <c r="V9" s="78" t="s">
        <v>401</v>
      </c>
      <c r="W9" s="82">
        <f t="shared" si="5"/>
        <v>1.7933217592581059</v>
      </c>
      <c r="Y9" s="83">
        <v>44802.368055555555</v>
      </c>
      <c r="Z9" s="7" t="s">
        <v>181</v>
      </c>
      <c r="AA9" s="82">
        <f t="shared" si="6"/>
        <v>5.7430555555547471</v>
      </c>
      <c r="AB9" s="78"/>
      <c r="AC9" s="7" t="s">
        <v>441</v>
      </c>
      <c r="AD9" s="78" t="s">
        <v>401</v>
      </c>
      <c r="AE9" s="82">
        <f t="shared" si="7"/>
        <v>3.2276157407395658</v>
      </c>
      <c r="AF9" s="78"/>
      <c r="AG9" s="7" t="s">
        <v>442</v>
      </c>
      <c r="AH9" s="7" t="s">
        <v>401</v>
      </c>
      <c r="AI9" s="7">
        <f t="shared" si="8"/>
        <v>2.5328587962940219</v>
      </c>
      <c r="AK9" s="7" t="s">
        <v>443</v>
      </c>
      <c r="AL9" s="7" t="s">
        <v>403</v>
      </c>
      <c r="AM9" s="82">
        <f t="shared" si="9"/>
        <v>2.8013888888890506</v>
      </c>
      <c r="AN9" s="78"/>
      <c r="AO9" s="7" t="s">
        <v>444</v>
      </c>
      <c r="AP9" s="7" t="s">
        <v>403</v>
      </c>
      <c r="AQ9" s="82">
        <f t="shared" si="10"/>
        <v>4.4965277777810115</v>
      </c>
      <c r="AR9" s="88"/>
      <c r="AS9"/>
      <c r="AT9" s="66"/>
      <c r="AU9" s="85"/>
      <c r="AV9"/>
      <c r="AW9" s="83">
        <v>44802.368055555555</v>
      </c>
      <c r="AX9" s="7" t="s">
        <v>181</v>
      </c>
      <c r="AY9" s="82">
        <f t="shared" si="11"/>
        <v>5.7430555555547471</v>
      </c>
    </row>
    <row r="10" spans="1:63" ht="15">
      <c r="A10" s="78" t="s">
        <v>445</v>
      </c>
      <c r="B10" s="79" t="s">
        <v>401</v>
      </c>
      <c r="C10" s="7">
        <f t="shared" si="0"/>
        <v>2.6243055555532919</v>
      </c>
      <c r="E10" s="77" t="s">
        <v>446</v>
      </c>
      <c r="F10" s="78" t="s">
        <v>401</v>
      </c>
      <c r="G10" s="82">
        <f t="shared" si="1"/>
        <v>2.8222222222248092</v>
      </c>
      <c r="H10" s="80"/>
      <c r="I10" s="83">
        <v>44795.125</v>
      </c>
      <c r="J10" s="7" t="s">
        <v>403</v>
      </c>
      <c r="K10" s="7">
        <f t="shared" si="2"/>
        <v>3.5</v>
      </c>
      <c r="M10" s="77" t="s">
        <v>447</v>
      </c>
      <c r="N10" s="78" t="s">
        <v>401</v>
      </c>
      <c r="O10" s="7">
        <f t="shared" si="3"/>
        <v>4.8555555555576575</v>
      </c>
      <c r="Q10" s="7" t="s">
        <v>448</v>
      </c>
      <c r="R10" s="78" t="s">
        <v>401</v>
      </c>
      <c r="S10" s="7">
        <f t="shared" si="4"/>
        <v>1.5150231481457013</v>
      </c>
      <c r="U10" s="7" t="s">
        <v>449</v>
      </c>
      <c r="V10" s="78" t="s">
        <v>401</v>
      </c>
      <c r="W10" s="82">
        <f t="shared" si="5"/>
        <v>2.119351851848478</v>
      </c>
      <c r="AA10" s="90"/>
      <c r="AB10" s="78"/>
      <c r="AC10" s="7" t="s">
        <v>450</v>
      </c>
      <c r="AD10" s="78" t="s">
        <v>401</v>
      </c>
      <c r="AE10" s="82">
        <f t="shared" si="7"/>
        <v>3.2306712962963502</v>
      </c>
      <c r="AF10" s="78"/>
      <c r="AG10" s="7" t="s">
        <v>451</v>
      </c>
      <c r="AH10" s="7" t="s">
        <v>401</v>
      </c>
      <c r="AI10" s="7">
        <f t="shared" si="8"/>
        <v>2.5466782407384017</v>
      </c>
      <c r="AK10" s="7" t="s">
        <v>452</v>
      </c>
      <c r="AL10" s="7" t="s">
        <v>403</v>
      </c>
      <c r="AM10" s="82">
        <f t="shared" si="9"/>
        <v>2.8062500000014552</v>
      </c>
      <c r="AN10" s="78"/>
      <c r="AO10" s="7" t="s">
        <v>453</v>
      </c>
      <c r="AP10" s="7" t="s">
        <v>403</v>
      </c>
      <c r="AQ10" s="82">
        <f t="shared" si="10"/>
        <v>5.0972222222189885</v>
      </c>
      <c r="AS10"/>
      <c r="AT10" s="66"/>
      <c r="AU10" s="85"/>
      <c r="AV10"/>
    </row>
    <row r="11" spans="1:63" ht="15">
      <c r="A11" s="78" t="s">
        <v>454</v>
      </c>
      <c r="B11" s="79" t="s">
        <v>401</v>
      </c>
      <c r="C11" s="7">
        <f t="shared" si="0"/>
        <v>2.6312499999985448</v>
      </c>
      <c r="E11" s="77" t="s">
        <v>455</v>
      </c>
      <c r="F11" s="78" t="s">
        <v>401</v>
      </c>
      <c r="G11" s="82">
        <f t="shared" si="1"/>
        <v>2.8534722222248092</v>
      </c>
      <c r="H11" s="80"/>
      <c r="I11" s="83">
        <v>44794.237766203703</v>
      </c>
      <c r="J11" s="78" t="s">
        <v>401</v>
      </c>
      <c r="K11" s="7">
        <f t="shared" si="2"/>
        <v>2.6127662037033588</v>
      </c>
      <c r="M11" s="77" t="s">
        <v>456</v>
      </c>
      <c r="N11" s="78" t="s">
        <v>401</v>
      </c>
      <c r="O11" s="7">
        <f t="shared" si="3"/>
        <v>4.8625000000029104</v>
      </c>
      <c r="Q11" s="7" t="s">
        <v>457</v>
      </c>
      <c r="R11" s="78" t="s">
        <v>401</v>
      </c>
      <c r="S11" s="7">
        <f t="shared" si="4"/>
        <v>1.9802893518499332</v>
      </c>
      <c r="U11" s="7" t="s">
        <v>458</v>
      </c>
      <c r="V11" s="78" t="s">
        <v>401</v>
      </c>
      <c r="W11" s="82">
        <f t="shared" si="5"/>
        <v>2.2473958333357587</v>
      </c>
      <c r="AA11" s="90"/>
      <c r="AB11" s="78"/>
      <c r="AC11" s="7" t="s">
        <v>459</v>
      </c>
      <c r="AD11" s="78" t="s">
        <v>401</v>
      </c>
      <c r="AE11" s="82">
        <f t="shared" si="7"/>
        <v>3.2453587962954771</v>
      </c>
      <c r="AF11" s="78"/>
      <c r="AG11" s="7" t="s">
        <v>460</v>
      </c>
      <c r="AH11" s="7" t="s">
        <v>401</v>
      </c>
      <c r="AI11" s="7">
        <f t="shared" si="8"/>
        <v>2.588969907410501</v>
      </c>
      <c r="AK11" s="7" t="s">
        <v>461</v>
      </c>
      <c r="AL11" s="7" t="s">
        <v>403</v>
      </c>
      <c r="AM11" s="82">
        <f t="shared" si="9"/>
        <v>2.8097222222204437</v>
      </c>
      <c r="AN11" s="78"/>
      <c r="AO11" s="7" t="s">
        <v>462</v>
      </c>
      <c r="AP11" s="78" t="s">
        <v>401</v>
      </c>
      <c r="AQ11" s="82">
        <f t="shared" si="10"/>
        <v>2.3980092592610163</v>
      </c>
      <c r="AS11"/>
      <c r="AT11" s="66"/>
      <c r="AU11" s="85"/>
      <c r="AV11"/>
    </row>
    <row r="12" spans="1:63" ht="15">
      <c r="A12" s="78" t="s">
        <v>463</v>
      </c>
      <c r="B12" s="79" t="s">
        <v>401</v>
      </c>
      <c r="C12" s="7">
        <f t="shared" si="0"/>
        <v>2.7138888888875954</v>
      </c>
      <c r="E12" s="77" t="s">
        <v>464</v>
      </c>
      <c r="F12" s="78" t="s">
        <v>401</v>
      </c>
      <c r="G12" s="82">
        <f t="shared" si="1"/>
        <v>3.203472222223354</v>
      </c>
      <c r="H12" s="80"/>
      <c r="I12" s="83">
        <v>44794.485081018516</v>
      </c>
      <c r="J12" s="78" t="s">
        <v>401</v>
      </c>
      <c r="K12" s="7">
        <f t="shared" si="2"/>
        <v>2.8600810185162118</v>
      </c>
      <c r="M12" s="77" t="s">
        <v>465</v>
      </c>
      <c r="N12" s="78" t="s">
        <v>401</v>
      </c>
      <c r="O12" s="7">
        <f t="shared" si="3"/>
        <v>5.0923611111138598</v>
      </c>
      <c r="Q12" s="7" t="s">
        <v>466</v>
      </c>
      <c r="R12" s="78" t="s">
        <v>401</v>
      </c>
      <c r="S12" s="7">
        <f t="shared" si="4"/>
        <v>2.2777662037042319</v>
      </c>
      <c r="U12" s="7" t="s">
        <v>467</v>
      </c>
      <c r="V12" s="78" t="s">
        <v>401</v>
      </c>
      <c r="W12" s="82">
        <f t="shared" si="5"/>
        <v>2.3394328703725478</v>
      </c>
      <c r="AA12" s="90"/>
      <c r="AB12" s="78"/>
      <c r="AC12" s="7" t="s">
        <v>468</v>
      </c>
      <c r="AD12" s="78" t="s">
        <v>401</v>
      </c>
      <c r="AE12" s="82">
        <f t="shared" si="7"/>
        <v>3.2642129629603005</v>
      </c>
      <c r="AF12" s="78"/>
      <c r="AG12" s="7" t="s">
        <v>469</v>
      </c>
      <c r="AH12" s="7" t="s">
        <v>401</v>
      </c>
      <c r="AI12" s="7">
        <f t="shared" si="8"/>
        <v>2.6792476851842366</v>
      </c>
      <c r="AK12" s="7" t="s">
        <v>470</v>
      </c>
      <c r="AL12" s="7" t="s">
        <v>403</v>
      </c>
      <c r="AM12" s="82">
        <f t="shared" si="9"/>
        <v>2.8249999999970896</v>
      </c>
      <c r="AN12" s="78"/>
      <c r="AO12" s="7" t="s">
        <v>471</v>
      </c>
      <c r="AP12" s="78" t="s">
        <v>401</v>
      </c>
      <c r="AQ12" s="82">
        <f t="shared" si="10"/>
        <v>2.4316550925941556</v>
      </c>
      <c r="AS12"/>
      <c r="AT12" s="66"/>
      <c r="AU12" s="85"/>
    </row>
    <row r="13" spans="1:63" ht="15">
      <c r="A13" s="78" t="s">
        <v>472</v>
      </c>
      <c r="B13" s="79" t="s">
        <v>401</v>
      </c>
      <c r="C13" s="7">
        <f t="shared" si="0"/>
        <v>2.7159722222204437</v>
      </c>
      <c r="E13" s="77" t="s">
        <v>473</v>
      </c>
      <c r="F13" s="78" t="s">
        <v>401</v>
      </c>
      <c r="G13" s="82">
        <f t="shared" si="1"/>
        <v>3.3354166666686069</v>
      </c>
      <c r="H13" s="80"/>
      <c r="I13" s="77" t="s">
        <v>474</v>
      </c>
      <c r="J13" s="7" t="s">
        <v>475</v>
      </c>
      <c r="K13" s="7">
        <f t="shared" si="2"/>
        <v>0.96527777778101154</v>
      </c>
      <c r="M13" s="77" t="s">
        <v>476</v>
      </c>
      <c r="N13" s="78" t="s">
        <v>401</v>
      </c>
      <c r="O13" s="7">
        <f t="shared" si="3"/>
        <v>5.09375</v>
      </c>
      <c r="Q13" s="7" t="s">
        <v>477</v>
      </c>
      <c r="R13" s="78" t="s">
        <v>401</v>
      </c>
      <c r="S13" s="7">
        <f t="shared" si="4"/>
        <v>2.3379976851865649</v>
      </c>
      <c r="U13" s="7" t="s">
        <v>478</v>
      </c>
      <c r="V13" s="78" t="s">
        <v>401</v>
      </c>
      <c r="W13" s="82">
        <f t="shared" si="5"/>
        <v>2.3397916666654055</v>
      </c>
      <c r="AA13" s="89"/>
      <c r="AB13" s="78"/>
      <c r="AC13" s="7" t="s">
        <v>479</v>
      </c>
      <c r="AD13" s="78" t="s">
        <v>401</v>
      </c>
      <c r="AE13" s="82">
        <f t="shared" si="7"/>
        <v>3.2765162037030677</v>
      </c>
      <c r="AF13" s="78"/>
      <c r="AG13" s="7" t="s">
        <v>480</v>
      </c>
      <c r="AH13" s="7" t="s">
        <v>401</v>
      </c>
      <c r="AI13" s="7">
        <f t="shared" si="8"/>
        <v>2.7023958333302289</v>
      </c>
      <c r="AK13" s="7" t="s">
        <v>481</v>
      </c>
      <c r="AL13" s="7" t="s">
        <v>403</v>
      </c>
      <c r="AM13" s="82">
        <f t="shared" si="9"/>
        <v>2.8368055555547471</v>
      </c>
      <c r="AN13" s="78"/>
      <c r="AO13" s="7" t="s">
        <v>482</v>
      </c>
      <c r="AP13" s="78" t="s">
        <v>401</v>
      </c>
      <c r="AQ13" s="82">
        <f t="shared" si="10"/>
        <v>5.1512384259258397</v>
      </c>
      <c r="AS13"/>
      <c r="AT13" s="66"/>
      <c r="AU13" s="85"/>
    </row>
    <row r="14" spans="1:63" ht="15">
      <c r="A14" s="78" t="s">
        <v>483</v>
      </c>
      <c r="B14" s="79" t="s">
        <v>401</v>
      </c>
      <c r="C14" s="7">
        <f t="shared" si="0"/>
        <v>2.8305555555562023</v>
      </c>
      <c r="E14" s="77" t="s">
        <v>484</v>
      </c>
      <c r="F14" s="78" t="s">
        <v>401</v>
      </c>
      <c r="G14" s="82">
        <f t="shared" si="1"/>
        <v>3.3465277777795563</v>
      </c>
      <c r="H14" s="80"/>
      <c r="I14" s="91">
        <v>44792.593055555553</v>
      </c>
      <c r="J14" s="7" t="s">
        <v>475</v>
      </c>
      <c r="K14" s="7">
        <f t="shared" si="2"/>
        <v>0.96805555555329192</v>
      </c>
      <c r="M14" s="77" t="s">
        <v>485</v>
      </c>
      <c r="N14" s="78" t="s">
        <v>401</v>
      </c>
      <c r="O14" s="7">
        <f t="shared" si="3"/>
        <v>5.0972222222189885</v>
      </c>
      <c r="Q14" s="7" t="s">
        <v>486</v>
      </c>
      <c r="R14" s="78" t="s">
        <v>401</v>
      </c>
      <c r="S14" s="7">
        <f t="shared" si="4"/>
        <v>2.354525462964375</v>
      </c>
      <c r="U14" s="7" t="s">
        <v>487</v>
      </c>
      <c r="V14" s="78" t="s">
        <v>401</v>
      </c>
      <c r="W14" s="82">
        <f t="shared" si="5"/>
        <v>2.3429166666683159</v>
      </c>
      <c r="AA14" s="90"/>
      <c r="AB14" s="78"/>
      <c r="AC14" s="7" t="s">
        <v>488</v>
      </c>
      <c r="AD14" s="78" t="s">
        <v>401</v>
      </c>
      <c r="AE14" s="82">
        <f t="shared" si="7"/>
        <v>3.2955555555527098</v>
      </c>
      <c r="AF14" s="78"/>
      <c r="AG14" s="7" t="s">
        <v>489</v>
      </c>
      <c r="AH14" s="7" t="s">
        <v>401</v>
      </c>
      <c r="AI14" s="7">
        <f t="shared" si="8"/>
        <v>2.9026967592581059</v>
      </c>
      <c r="AK14" s="7" t="s">
        <v>490</v>
      </c>
      <c r="AL14" s="7" t="s">
        <v>403</v>
      </c>
      <c r="AM14" s="82">
        <f t="shared" si="9"/>
        <v>2.84375</v>
      </c>
      <c r="AN14" s="78"/>
      <c r="AO14" s="7" t="s">
        <v>491</v>
      </c>
      <c r="AP14" s="78" t="s">
        <v>401</v>
      </c>
      <c r="AQ14" s="82">
        <f t="shared" si="10"/>
        <v>5.1583796296326909</v>
      </c>
      <c r="AS14"/>
      <c r="AT14" s="66"/>
      <c r="AU14" s="85"/>
      <c r="BE14" s="90"/>
      <c r="BF14" s="78"/>
    </row>
    <row r="15" spans="1:63" ht="15">
      <c r="A15" s="78" t="s">
        <v>492</v>
      </c>
      <c r="B15" s="79" t="s">
        <v>401</v>
      </c>
      <c r="C15" s="7">
        <f t="shared" si="0"/>
        <v>2.9270833333357587</v>
      </c>
      <c r="E15" s="77" t="s">
        <v>493</v>
      </c>
      <c r="F15" s="78" t="s">
        <v>401</v>
      </c>
      <c r="G15" s="82">
        <f t="shared" si="1"/>
        <v>3.5847222222218988</v>
      </c>
      <c r="H15" s="80"/>
      <c r="I15" s="91">
        <v>44792.59375</v>
      </c>
      <c r="J15" s="7" t="s">
        <v>475</v>
      </c>
      <c r="K15" s="7">
        <f t="shared" si="2"/>
        <v>0.96875</v>
      </c>
      <c r="M15" s="77" t="s">
        <v>494</v>
      </c>
      <c r="N15" s="78" t="s">
        <v>401</v>
      </c>
      <c r="O15" s="7">
        <f t="shared" si="3"/>
        <v>5.1006944444452529</v>
      </c>
      <c r="Q15" s="7" t="s">
        <v>495</v>
      </c>
      <c r="R15" s="78" t="s">
        <v>401</v>
      </c>
      <c r="S15" s="7">
        <f t="shared" si="4"/>
        <v>2.3765625000014552</v>
      </c>
      <c r="U15" s="7" t="s">
        <v>496</v>
      </c>
      <c r="V15" s="78" t="s">
        <v>401</v>
      </c>
      <c r="W15" s="82">
        <f t="shared" si="5"/>
        <v>2.3559953703734209</v>
      </c>
      <c r="AA15" s="90"/>
      <c r="AB15" s="78"/>
      <c r="AC15" s="7" t="s">
        <v>497</v>
      </c>
      <c r="AD15" s="78" t="s">
        <v>401</v>
      </c>
      <c r="AE15" s="82">
        <f t="shared" si="7"/>
        <v>3.2959374999991269</v>
      </c>
      <c r="AF15" s="78"/>
      <c r="AG15" s="7" t="s">
        <v>498</v>
      </c>
      <c r="AH15" s="7" t="s">
        <v>401</v>
      </c>
      <c r="AI15" s="7">
        <f t="shared" si="8"/>
        <v>3.55510416666948</v>
      </c>
      <c r="AK15" s="7" t="s">
        <v>499</v>
      </c>
      <c r="AL15" s="7" t="s">
        <v>403</v>
      </c>
      <c r="AM15" s="82">
        <f t="shared" si="9"/>
        <v>2.8541666666642413</v>
      </c>
      <c r="AN15" s="78"/>
      <c r="AO15" s="7" t="s">
        <v>500</v>
      </c>
      <c r="AP15" s="78" t="s">
        <v>401</v>
      </c>
      <c r="AQ15" s="82">
        <f t="shared" si="10"/>
        <v>5.1676620370344608</v>
      </c>
      <c r="AS15"/>
      <c r="AT15" s="66"/>
      <c r="AU15" s="85"/>
      <c r="BE15" s="89"/>
      <c r="BF15" s="78"/>
    </row>
    <row r="16" spans="1:63" ht="15">
      <c r="A16" s="78" t="s">
        <v>501</v>
      </c>
      <c r="B16" s="79" t="s">
        <v>401</v>
      </c>
      <c r="C16" s="7">
        <f t="shared" si="0"/>
        <v>2.9305555555547471</v>
      </c>
      <c r="E16" s="77" t="s">
        <v>502</v>
      </c>
      <c r="F16" s="78" t="s">
        <v>401</v>
      </c>
      <c r="G16" s="82">
        <f t="shared" si="1"/>
        <v>3.5930555555532919</v>
      </c>
      <c r="H16" s="80"/>
      <c r="I16" s="77" t="s">
        <v>503</v>
      </c>
      <c r="J16" s="7" t="s">
        <v>475</v>
      </c>
      <c r="K16" s="7">
        <f t="shared" si="2"/>
        <v>0.97013888888614019</v>
      </c>
      <c r="M16" s="77" t="s">
        <v>504</v>
      </c>
      <c r="N16" s="78" t="s">
        <v>401</v>
      </c>
      <c r="O16" s="7">
        <f t="shared" si="3"/>
        <v>5.1208333333343035</v>
      </c>
      <c r="Q16" s="7" t="s">
        <v>505</v>
      </c>
      <c r="R16" s="78" t="s">
        <v>401</v>
      </c>
      <c r="S16" s="7">
        <f t="shared" si="4"/>
        <v>2.4228703703702195</v>
      </c>
      <c r="U16" s="7" t="s">
        <v>506</v>
      </c>
      <c r="V16" s="78" t="s">
        <v>401</v>
      </c>
      <c r="W16" s="82">
        <f t="shared" si="5"/>
        <v>2.4795370370338787</v>
      </c>
      <c r="AA16" s="90"/>
      <c r="AB16" s="78"/>
      <c r="AC16" s="7" t="s">
        <v>507</v>
      </c>
      <c r="AD16" s="78" t="s">
        <v>401</v>
      </c>
      <c r="AE16" s="82">
        <f t="shared" si="7"/>
        <v>3.3217013888861402</v>
      </c>
      <c r="AF16" s="78"/>
      <c r="AG16" s="7" t="s">
        <v>508</v>
      </c>
      <c r="AH16" s="7" t="s">
        <v>401</v>
      </c>
      <c r="AI16" s="7">
        <f t="shared" si="8"/>
        <v>3.810300925928459</v>
      </c>
      <c r="AK16" s="7" t="s">
        <v>509</v>
      </c>
      <c r="AL16" s="7" t="s">
        <v>403</v>
      </c>
      <c r="AM16" s="82">
        <f t="shared" si="9"/>
        <v>3.0395833333313931</v>
      </c>
      <c r="AN16" s="78"/>
      <c r="AO16" s="7" t="s">
        <v>510</v>
      </c>
      <c r="AP16" s="78" t="s">
        <v>401</v>
      </c>
      <c r="AQ16" s="82">
        <f t="shared" si="10"/>
        <v>5.1744097222253913</v>
      </c>
      <c r="AS16"/>
      <c r="AT16" s="66"/>
      <c r="AU16" s="85"/>
      <c r="BE16" s="90"/>
      <c r="BF16" s="78"/>
    </row>
    <row r="17" spans="1:47" ht="15">
      <c r="A17" s="78" t="s">
        <v>511</v>
      </c>
      <c r="B17" s="79" t="s">
        <v>401</v>
      </c>
      <c r="C17" s="7">
        <f t="shared" si="0"/>
        <v>2.9368055555532919</v>
      </c>
      <c r="E17" s="77" t="s">
        <v>512</v>
      </c>
      <c r="F17" s="78" t="s">
        <v>401</v>
      </c>
      <c r="G17" s="82">
        <f t="shared" si="1"/>
        <v>3.6041666666642413</v>
      </c>
      <c r="H17" s="80"/>
      <c r="I17" s="91">
        <v>44792.59652777778</v>
      </c>
      <c r="J17" s="7" t="s">
        <v>475</v>
      </c>
      <c r="K17" s="7">
        <f t="shared" si="2"/>
        <v>0.97152777777955635</v>
      </c>
      <c r="M17" s="77" t="s">
        <v>513</v>
      </c>
      <c r="N17" s="78" t="s">
        <v>401</v>
      </c>
      <c r="O17" s="7">
        <f t="shared" si="3"/>
        <v>5.1763888888890506</v>
      </c>
      <c r="Q17" s="7" t="s">
        <v>514</v>
      </c>
      <c r="R17" s="78" t="s">
        <v>401</v>
      </c>
      <c r="S17" s="7">
        <f t="shared" si="4"/>
        <v>2.4230671296318178</v>
      </c>
      <c r="U17" s="7" t="s">
        <v>515</v>
      </c>
      <c r="V17" s="78" t="s">
        <v>401</v>
      </c>
      <c r="W17" s="82">
        <f t="shared" si="5"/>
        <v>2.4809143518505152</v>
      </c>
      <c r="AA17" s="90"/>
      <c r="AB17" s="78"/>
      <c r="AC17" s="7" t="s">
        <v>516</v>
      </c>
      <c r="AD17" s="78" t="s">
        <v>401</v>
      </c>
      <c r="AE17" s="82">
        <f t="shared" si="7"/>
        <v>3.3975578703684732</v>
      </c>
      <c r="AF17" s="78"/>
      <c r="AG17" s="7" t="s">
        <v>517</v>
      </c>
      <c r="AH17" s="7" t="s">
        <v>401</v>
      </c>
      <c r="AI17" s="7">
        <f t="shared" si="8"/>
        <v>4.2749768518551718</v>
      </c>
      <c r="AK17" s="7" t="s">
        <v>518</v>
      </c>
      <c r="AL17" s="7" t="s">
        <v>403</v>
      </c>
      <c r="AM17" s="82">
        <f t="shared" si="9"/>
        <v>3.0500000000029104</v>
      </c>
      <c r="AN17" s="78"/>
      <c r="AO17" s="7" t="s">
        <v>519</v>
      </c>
      <c r="AP17" s="78" t="s">
        <v>401</v>
      </c>
      <c r="AQ17" s="82">
        <f t="shared" si="10"/>
        <v>5.1802893518542987</v>
      </c>
      <c r="AS17"/>
      <c r="AT17" s="66"/>
      <c r="AU17" s="85"/>
    </row>
    <row r="18" spans="1:47" ht="15">
      <c r="A18" s="78" t="s">
        <v>520</v>
      </c>
      <c r="B18" s="79" t="s">
        <v>401</v>
      </c>
      <c r="C18" s="7">
        <f t="shared" si="0"/>
        <v>2.9437499999985448</v>
      </c>
      <c r="E18" s="78"/>
      <c r="I18" s="91">
        <v>44792.599305555559</v>
      </c>
      <c r="J18" s="7" t="s">
        <v>475</v>
      </c>
      <c r="K18" s="7">
        <f t="shared" si="2"/>
        <v>0.97430555555911269</v>
      </c>
      <c r="M18" s="77" t="s">
        <v>521</v>
      </c>
      <c r="N18" s="78" t="s">
        <v>401</v>
      </c>
      <c r="O18" s="7">
        <f t="shared" si="3"/>
        <v>5.6145833333357587</v>
      </c>
      <c r="Q18" s="7" t="s">
        <v>522</v>
      </c>
      <c r="R18" s="78" t="s">
        <v>401</v>
      </c>
      <c r="S18" s="7">
        <f t="shared" si="4"/>
        <v>2.4791550925947377</v>
      </c>
      <c r="U18" s="7" t="s">
        <v>523</v>
      </c>
      <c r="V18" s="78" t="s">
        <v>401</v>
      </c>
      <c r="W18" s="82">
        <f t="shared" si="5"/>
        <v>2.4879629629649571</v>
      </c>
      <c r="AA18" s="90"/>
      <c r="AB18" s="78"/>
      <c r="AC18" s="7" t="s">
        <v>524</v>
      </c>
      <c r="AD18" s="78" t="s">
        <v>401</v>
      </c>
      <c r="AE18" s="82">
        <f t="shared" si="7"/>
        <v>3.4047685185214505</v>
      </c>
      <c r="AF18" s="78"/>
      <c r="AG18" s="7" t="s">
        <v>525</v>
      </c>
      <c r="AH18" s="7" t="s">
        <v>401</v>
      </c>
      <c r="AI18" s="7">
        <f t="shared" si="8"/>
        <v>4.2843865740724141</v>
      </c>
      <c r="AK18" s="7" t="s">
        <v>526</v>
      </c>
      <c r="AL18" s="7" t="s">
        <v>403</v>
      </c>
      <c r="AM18" s="82">
        <f t="shared" si="9"/>
        <v>3.0958333333328483</v>
      </c>
      <c r="AN18" s="78"/>
      <c r="AO18" s="7" t="s">
        <v>527</v>
      </c>
      <c r="AP18" s="78" t="s">
        <v>401</v>
      </c>
      <c r="AQ18" s="82">
        <f t="shared" si="10"/>
        <v>5.190081018517958</v>
      </c>
      <c r="AS18"/>
      <c r="AT18" s="66"/>
      <c r="AU18" s="85"/>
    </row>
    <row r="19" spans="1:47" ht="15">
      <c r="A19" s="78" t="s">
        <v>528</v>
      </c>
      <c r="B19" s="79" t="s">
        <v>401</v>
      </c>
      <c r="C19" s="7">
        <f t="shared" si="0"/>
        <v>2.9493055555576575</v>
      </c>
      <c r="E19" s="78">
        <v>44795.408333333333</v>
      </c>
      <c r="F19" s="7" t="s">
        <v>181</v>
      </c>
      <c r="G19" s="82">
        <f t="shared" si="1"/>
        <v>3.7833333333328483</v>
      </c>
      <c r="I19" s="77" t="s">
        <v>529</v>
      </c>
      <c r="J19" s="7" t="s">
        <v>475</v>
      </c>
      <c r="K19" s="7">
        <f t="shared" si="2"/>
        <v>0.97499999999854481</v>
      </c>
      <c r="M19" s="77" t="s">
        <v>530</v>
      </c>
      <c r="N19" s="78" t="s">
        <v>401</v>
      </c>
      <c r="O19" s="7">
        <f t="shared" si="3"/>
        <v>6.8472222222189885</v>
      </c>
      <c r="Q19" s="7" t="s">
        <v>531</v>
      </c>
      <c r="R19" s="78" t="s">
        <v>401</v>
      </c>
      <c r="S19" s="7">
        <f t="shared" si="4"/>
        <v>2.5738194444420515</v>
      </c>
      <c r="U19" s="7" t="s">
        <v>532</v>
      </c>
      <c r="V19" s="78" t="s">
        <v>401</v>
      </c>
      <c r="W19" s="82">
        <f t="shared" si="5"/>
        <v>2.505231481482042</v>
      </c>
      <c r="AA19" s="90"/>
      <c r="AB19" s="78"/>
      <c r="AC19" s="7" t="s">
        <v>533</v>
      </c>
      <c r="AD19" s="78" t="s">
        <v>401</v>
      </c>
      <c r="AE19" s="82">
        <f t="shared" si="7"/>
        <v>3.5220601851833635</v>
      </c>
      <c r="AF19" s="78"/>
      <c r="AG19" s="7" t="s">
        <v>534</v>
      </c>
      <c r="AH19" s="7" t="s">
        <v>401</v>
      </c>
      <c r="AI19" s="7">
        <f t="shared" si="8"/>
        <v>4.2943055555588217</v>
      </c>
      <c r="AK19" s="7" t="s">
        <v>535</v>
      </c>
      <c r="AL19" s="7" t="s">
        <v>403</v>
      </c>
      <c r="AM19" s="82">
        <f t="shared" si="9"/>
        <v>3.1062499999970896</v>
      </c>
      <c r="AN19" s="78"/>
      <c r="AO19" s="7" t="s">
        <v>536</v>
      </c>
      <c r="AP19" s="78" t="s">
        <v>401</v>
      </c>
      <c r="AQ19" s="82">
        <f t="shared" si="10"/>
        <v>5.1978356481486117</v>
      </c>
      <c r="AS19"/>
      <c r="AT19" s="66"/>
      <c r="AU19" s="85"/>
    </row>
    <row r="20" spans="1:47" ht="15">
      <c r="A20" s="78" t="s">
        <v>537</v>
      </c>
      <c r="B20" s="79" t="s">
        <v>401</v>
      </c>
      <c r="C20" s="7">
        <f t="shared" si="0"/>
        <v>2.9597222222218988</v>
      </c>
      <c r="I20" s="77" t="s">
        <v>538</v>
      </c>
      <c r="J20" s="7" t="s">
        <v>475</v>
      </c>
      <c r="K20" s="7">
        <f t="shared" si="2"/>
        <v>0.97708333333139308</v>
      </c>
      <c r="M20" s="77" t="s">
        <v>539</v>
      </c>
      <c r="N20" s="78" t="s">
        <v>401</v>
      </c>
      <c r="O20" s="7">
        <f t="shared" si="3"/>
        <v>6.8499999999985448</v>
      </c>
      <c r="Q20" s="7" t="s">
        <v>540</v>
      </c>
      <c r="R20" s="78" t="s">
        <v>401</v>
      </c>
      <c r="S20" s="7">
        <f t="shared" si="4"/>
        <v>2.578125</v>
      </c>
      <c r="U20" s="7" t="s">
        <v>541</v>
      </c>
      <c r="V20" s="78" t="s">
        <v>401</v>
      </c>
      <c r="W20" s="82">
        <f t="shared" si="5"/>
        <v>2.5106250000026193</v>
      </c>
      <c r="AA20" s="90"/>
      <c r="AB20" s="78"/>
      <c r="AC20" s="7" t="s">
        <v>542</v>
      </c>
      <c r="AD20" s="78" t="s">
        <v>401</v>
      </c>
      <c r="AE20" s="82">
        <f t="shared" si="7"/>
        <v>3.5426041666651145</v>
      </c>
      <c r="AF20" s="78"/>
      <c r="AG20" s="7" t="s">
        <v>534</v>
      </c>
      <c r="AH20" s="7" t="s">
        <v>401</v>
      </c>
      <c r="AI20" s="7">
        <f t="shared" si="8"/>
        <v>4.2943055555588217</v>
      </c>
      <c r="AK20" s="7" t="s">
        <v>543</v>
      </c>
      <c r="AL20" s="7" t="s">
        <v>403</v>
      </c>
      <c r="AM20" s="82">
        <f t="shared" si="9"/>
        <v>3.2444444444408873</v>
      </c>
      <c r="AN20" s="78"/>
      <c r="AO20" s="7" t="s">
        <v>544</v>
      </c>
      <c r="AP20" s="78" t="s">
        <v>401</v>
      </c>
      <c r="AQ20" s="82">
        <f t="shared" si="10"/>
        <v>5.2068402777804295</v>
      </c>
      <c r="AS20"/>
      <c r="AT20" s="66"/>
      <c r="AU20" s="85"/>
    </row>
    <row r="21" spans="1:47" ht="15">
      <c r="A21" s="78" t="s">
        <v>545</v>
      </c>
      <c r="B21" s="79" t="s">
        <v>401</v>
      </c>
      <c r="C21" s="7">
        <f t="shared" si="0"/>
        <v>2.9638888888875954</v>
      </c>
      <c r="I21" s="77" t="s">
        <v>546</v>
      </c>
      <c r="J21" s="7" t="s">
        <v>475</v>
      </c>
      <c r="K21" s="7">
        <f t="shared" si="2"/>
        <v>0.9805555555576575</v>
      </c>
      <c r="M21" s="77"/>
      <c r="N21" s="78"/>
      <c r="Q21" s="7" t="s">
        <v>547</v>
      </c>
      <c r="R21" s="78" t="s">
        <v>401</v>
      </c>
      <c r="S21" s="7">
        <f t="shared" si="4"/>
        <v>2.5854629629611736</v>
      </c>
      <c r="U21" s="7" t="s">
        <v>548</v>
      </c>
      <c r="V21" s="78" t="s">
        <v>401</v>
      </c>
      <c r="W21" s="82">
        <f t="shared" si="5"/>
        <v>2.5167592592624715</v>
      </c>
      <c r="AA21" s="90"/>
      <c r="AB21" s="78"/>
      <c r="AC21" s="7" t="s">
        <v>549</v>
      </c>
      <c r="AD21" s="78" t="s">
        <v>401</v>
      </c>
      <c r="AE21" s="82">
        <f t="shared" si="7"/>
        <v>3.5536342592604342</v>
      </c>
      <c r="AF21" s="78"/>
      <c r="AG21" s="7" t="s">
        <v>550</v>
      </c>
      <c r="AH21" s="7" t="s">
        <v>401</v>
      </c>
      <c r="AI21" s="7">
        <f t="shared" si="8"/>
        <v>4.5112037037033588</v>
      </c>
      <c r="AK21" s="7" t="s">
        <v>551</v>
      </c>
      <c r="AL21" s="7" t="s">
        <v>403</v>
      </c>
      <c r="AM21" s="82">
        <f t="shared" si="9"/>
        <v>3.3055555555547471</v>
      </c>
      <c r="AN21" s="78"/>
      <c r="AO21" s="7" t="s">
        <v>552</v>
      </c>
      <c r="AP21" s="78" t="s">
        <v>401</v>
      </c>
      <c r="AQ21" s="82">
        <f t="shared" si="10"/>
        <v>5.2153009259272949</v>
      </c>
      <c r="AS21" s="88"/>
      <c r="AT21" s="66"/>
      <c r="AU21" s="85"/>
    </row>
    <row r="22" spans="1:47" ht="15">
      <c r="A22" s="78" t="s">
        <v>553</v>
      </c>
      <c r="B22" s="79" t="s">
        <v>401</v>
      </c>
      <c r="C22" s="7">
        <f t="shared" si="0"/>
        <v>2.9965277777810115</v>
      </c>
      <c r="I22" s="7" t="s">
        <v>554</v>
      </c>
      <c r="J22" s="7" t="s">
        <v>475</v>
      </c>
      <c r="K22" s="7">
        <f t="shared" si="2"/>
        <v>0.98611111110949423</v>
      </c>
      <c r="Q22" s="7" t="s">
        <v>555</v>
      </c>
      <c r="R22" s="78" t="s">
        <v>401</v>
      </c>
      <c r="S22" s="7">
        <f t="shared" si="4"/>
        <v>2.5986805555585306</v>
      </c>
      <c r="U22" s="7" t="s">
        <v>556</v>
      </c>
      <c r="V22" s="78" t="s">
        <v>401</v>
      </c>
      <c r="W22" s="82">
        <f t="shared" si="5"/>
        <v>2.5514004629658302</v>
      </c>
      <c r="AA22" s="90"/>
      <c r="AB22" s="78"/>
      <c r="AC22" s="7" t="s">
        <v>557</v>
      </c>
      <c r="AD22" s="78" t="s">
        <v>401</v>
      </c>
      <c r="AE22" s="82">
        <f t="shared" si="7"/>
        <v>3.5680671296286164</v>
      </c>
      <c r="AF22" s="78"/>
      <c r="AG22" s="7" t="s">
        <v>550</v>
      </c>
      <c r="AH22" s="7" t="s">
        <v>401</v>
      </c>
      <c r="AI22" s="7">
        <f t="shared" si="8"/>
        <v>4.5112037037033588</v>
      </c>
      <c r="AK22" s="83">
        <v>45388.265972222223</v>
      </c>
      <c r="AL22" s="7" t="s">
        <v>403</v>
      </c>
      <c r="AM22" s="82">
        <f t="shared" si="9"/>
        <v>3.640972222223354</v>
      </c>
      <c r="AN22" s="78"/>
      <c r="AO22" s="7" t="s">
        <v>558</v>
      </c>
      <c r="AP22" s="78" t="s">
        <v>401</v>
      </c>
      <c r="AQ22" s="82">
        <f t="shared" si="10"/>
        <v>5.2239004629664123</v>
      </c>
      <c r="AS22"/>
      <c r="AT22" s="66"/>
      <c r="AU22" s="85"/>
    </row>
    <row r="23" spans="1:47" ht="15">
      <c r="A23" s="78" t="s">
        <v>559</v>
      </c>
      <c r="B23" s="79" t="s">
        <v>401</v>
      </c>
      <c r="C23" s="7">
        <f t="shared" si="0"/>
        <v>2.9993055555532919</v>
      </c>
      <c r="I23" s="7" t="s">
        <v>560</v>
      </c>
      <c r="J23" s="7" t="s">
        <v>475</v>
      </c>
      <c r="K23" s="7">
        <f t="shared" si="2"/>
        <v>0.99236111110803904</v>
      </c>
      <c r="Q23" s="7" t="s">
        <v>561</v>
      </c>
      <c r="R23" s="78" t="s">
        <v>401</v>
      </c>
      <c r="S23" s="7">
        <f t="shared" si="4"/>
        <v>2.6510416666642413</v>
      </c>
      <c r="U23" s="7" t="s">
        <v>562</v>
      </c>
      <c r="V23" s="78" t="s">
        <v>401</v>
      </c>
      <c r="W23" s="82">
        <f t="shared" si="5"/>
        <v>2.5583449074038072</v>
      </c>
      <c r="AA23" s="90"/>
      <c r="AB23" s="78"/>
      <c r="AC23" s="7" t="s">
        <v>563</v>
      </c>
      <c r="AD23" s="78" t="s">
        <v>401</v>
      </c>
      <c r="AE23" s="82">
        <f t="shared" si="7"/>
        <v>3.5866087962931488</v>
      </c>
      <c r="AF23" s="78"/>
      <c r="AG23" s="7" t="s">
        <v>564</v>
      </c>
      <c r="AH23" s="7" t="s">
        <v>401</v>
      </c>
      <c r="AI23" s="7">
        <f t="shared" si="8"/>
        <v>4.5869907407395658</v>
      </c>
      <c r="AK23" s="7" t="s">
        <v>565</v>
      </c>
      <c r="AL23" s="7" t="s">
        <v>403</v>
      </c>
      <c r="AM23" s="82">
        <f t="shared" si="9"/>
        <v>3.6472222222218988</v>
      </c>
      <c r="AN23" s="78"/>
      <c r="AO23" s="7" t="s">
        <v>566</v>
      </c>
      <c r="AP23" s="78" t="s">
        <v>401</v>
      </c>
      <c r="AQ23" s="82">
        <f t="shared" si="10"/>
        <v>5.2305092592578148</v>
      </c>
      <c r="AS23"/>
      <c r="AT23" s="66"/>
      <c r="AU23" s="85"/>
    </row>
    <row r="24" spans="1:47" ht="15">
      <c r="A24" s="78" t="s">
        <v>567</v>
      </c>
      <c r="B24" s="79" t="s">
        <v>401</v>
      </c>
      <c r="C24" s="7">
        <f t="shared" si="0"/>
        <v>3.0069444444452529</v>
      </c>
      <c r="I24" s="83">
        <v>44794.462500000001</v>
      </c>
      <c r="J24" s="7" t="s">
        <v>475</v>
      </c>
      <c r="K24" s="7">
        <f t="shared" si="2"/>
        <v>2.8375000000014552</v>
      </c>
      <c r="Q24" s="7" t="s">
        <v>568</v>
      </c>
      <c r="R24" s="78" t="s">
        <v>401</v>
      </c>
      <c r="S24" s="7">
        <f t="shared" si="4"/>
        <v>3.2266898148154723</v>
      </c>
      <c r="U24" s="7" t="s">
        <v>569</v>
      </c>
      <c r="V24" s="78" t="s">
        <v>401</v>
      </c>
      <c r="W24" s="82">
        <f t="shared" si="5"/>
        <v>2.6006944444452529</v>
      </c>
      <c r="AA24" s="90"/>
      <c r="AB24" s="78"/>
      <c r="AC24" s="7" t="s">
        <v>570</v>
      </c>
      <c r="AD24" s="78" t="s">
        <v>401</v>
      </c>
      <c r="AE24" s="82">
        <f t="shared" si="7"/>
        <v>3.5937731481462833</v>
      </c>
      <c r="AF24" s="78"/>
      <c r="AG24" s="7" t="s">
        <v>571</v>
      </c>
      <c r="AH24" s="7" t="s">
        <v>401</v>
      </c>
      <c r="AI24" s="7">
        <f t="shared" si="8"/>
        <v>4.7288194444408873</v>
      </c>
      <c r="AK24" s="7" t="s">
        <v>572</v>
      </c>
      <c r="AL24" s="7" t="s">
        <v>403</v>
      </c>
      <c r="AM24" s="82">
        <f t="shared" si="9"/>
        <v>4.0916666666671517</v>
      </c>
      <c r="AN24" s="78"/>
      <c r="AO24" s="7" t="s">
        <v>573</v>
      </c>
      <c r="AP24" s="78" t="s">
        <v>401</v>
      </c>
      <c r="AQ24" s="82">
        <f t="shared" si="10"/>
        <v>5.2379745370344608</v>
      </c>
      <c r="AS24"/>
      <c r="AT24" s="66"/>
      <c r="AU24" s="85"/>
    </row>
    <row r="25" spans="1:47" ht="15">
      <c r="A25" s="78" t="s">
        <v>574</v>
      </c>
      <c r="B25" s="79" t="s">
        <v>401</v>
      </c>
      <c r="C25" s="7">
        <f t="shared" si="0"/>
        <v>3.0090277777781012</v>
      </c>
      <c r="J25" s="80"/>
      <c r="R25" s="78"/>
      <c r="U25" s="7" t="s">
        <v>575</v>
      </c>
      <c r="V25" s="78" t="s">
        <v>401</v>
      </c>
      <c r="W25" s="82">
        <f t="shared" si="5"/>
        <v>3.0609953703678912</v>
      </c>
      <c r="AA25" s="90"/>
      <c r="AB25" s="78"/>
      <c r="AC25" s="7" t="s">
        <v>576</v>
      </c>
      <c r="AD25" s="78" t="s">
        <v>401</v>
      </c>
      <c r="AE25" s="82">
        <f t="shared" si="7"/>
        <v>3.5995717592595611</v>
      </c>
      <c r="AF25" s="78"/>
      <c r="AG25" s="7" t="s">
        <v>577</v>
      </c>
      <c r="AH25" s="7" t="s">
        <v>401</v>
      </c>
      <c r="AI25" s="7">
        <f t="shared" si="8"/>
        <v>5.273090277776646</v>
      </c>
      <c r="AK25" s="85">
        <v>45389.090601851851</v>
      </c>
      <c r="AL25" s="7" t="s">
        <v>401</v>
      </c>
      <c r="AM25" s="82">
        <f t="shared" si="9"/>
        <v>4.4656018518508063</v>
      </c>
      <c r="AN25" s="78"/>
      <c r="AO25" s="7" t="s">
        <v>578</v>
      </c>
      <c r="AP25" s="78" t="s">
        <v>401</v>
      </c>
      <c r="AQ25" s="82">
        <f t="shared" si="10"/>
        <v>5.2451620370338787</v>
      </c>
      <c r="AT25" s="66"/>
      <c r="AU25" s="85"/>
    </row>
    <row r="26" spans="1:47" ht="15">
      <c r="A26" s="78" t="s">
        <v>579</v>
      </c>
      <c r="B26" s="79" t="s">
        <v>401</v>
      </c>
      <c r="C26" s="7">
        <f t="shared" si="0"/>
        <v>3.0250000000014552</v>
      </c>
      <c r="I26" s="78">
        <v>44795.408333333333</v>
      </c>
      <c r="J26" s="80" t="s">
        <v>181</v>
      </c>
      <c r="K26" s="7">
        <f t="shared" si="2"/>
        <v>3.7833333333328483</v>
      </c>
      <c r="M26" s="83">
        <v>44778.55972222222</v>
      </c>
      <c r="O26" s="7">
        <f t="shared" ref="O26" si="12">M26-$M$2</f>
        <v>7.9347222222204437</v>
      </c>
      <c r="Q26" s="78">
        <v>44795.408333333333</v>
      </c>
      <c r="R26" s="80" t="s">
        <v>181</v>
      </c>
      <c r="S26" s="7">
        <f t="shared" si="4"/>
        <v>3.7833333333328483</v>
      </c>
      <c r="AA26" s="90"/>
      <c r="AB26" s="78"/>
      <c r="AC26" s="7" t="s">
        <v>580</v>
      </c>
      <c r="AD26" s="78" t="s">
        <v>401</v>
      </c>
      <c r="AE26" s="82">
        <f t="shared" si="7"/>
        <v>3.6272569444408873</v>
      </c>
      <c r="AF26" s="78"/>
      <c r="AG26" s="7" t="s">
        <v>581</v>
      </c>
      <c r="AH26" s="7" t="s">
        <v>401</v>
      </c>
      <c r="AI26" s="7">
        <f t="shared" si="8"/>
        <v>5.283726851848769</v>
      </c>
      <c r="AK26" s="7" t="s">
        <v>582</v>
      </c>
      <c r="AL26" s="7" t="s">
        <v>403</v>
      </c>
      <c r="AM26" s="82">
        <f t="shared" si="9"/>
        <v>7.4479166666642413</v>
      </c>
      <c r="AN26" s="78"/>
      <c r="AO26" s="7" t="s">
        <v>583</v>
      </c>
      <c r="AP26" s="78" t="s">
        <v>401</v>
      </c>
      <c r="AQ26" s="82">
        <f t="shared" si="10"/>
        <v>5.2519212962943129</v>
      </c>
      <c r="AT26" s="66"/>
      <c r="AU26" s="85"/>
    </row>
    <row r="27" spans="1:47" ht="15">
      <c r="A27" s="78" t="s">
        <v>584</v>
      </c>
      <c r="B27" s="79" t="s">
        <v>401</v>
      </c>
      <c r="C27" s="7">
        <f t="shared" si="0"/>
        <v>3.0284722222204437</v>
      </c>
      <c r="J27" s="80"/>
      <c r="U27" s="78">
        <v>44795.408333333333</v>
      </c>
      <c r="V27" s="80" t="s">
        <v>181</v>
      </c>
      <c r="W27" s="82">
        <f t="shared" si="5"/>
        <v>3.7833333333328483</v>
      </c>
      <c r="AA27" s="90"/>
      <c r="AB27" s="78"/>
      <c r="AC27" s="7" t="s">
        <v>585</v>
      </c>
      <c r="AD27" s="78" t="s">
        <v>401</v>
      </c>
      <c r="AE27" s="82">
        <f t="shared" si="7"/>
        <v>3.705949074072123</v>
      </c>
      <c r="AF27" s="78"/>
      <c r="AG27" s="7" t="s">
        <v>586</v>
      </c>
      <c r="AH27" s="7" t="s">
        <v>401</v>
      </c>
      <c r="AI27" s="7">
        <f t="shared" si="8"/>
        <v>5.2866087962975143</v>
      </c>
      <c r="AK27" s="7" t="s">
        <v>587</v>
      </c>
      <c r="AL27" s="7" t="s">
        <v>403</v>
      </c>
      <c r="AM27" s="82">
        <f t="shared" si="9"/>
        <v>7.4562500000029104</v>
      </c>
      <c r="AN27" s="78"/>
      <c r="AO27" s="7" t="s">
        <v>588</v>
      </c>
      <c r="AP27" s="78" t="s">
        <v>401</v>
      </c>
      <c r="AQ27" s="82">
        <f t="shared" si="10"/>
        <v>5.2575115740764886</v>
      </c>
      <c r="AT27" s="66"/>
      <c r="AU27" s="85"/>
    </row>
    <row r="28" spans="1:47" ht="15">
      <c r="A28" s="78" t="s">
        <v>589</v>
      </c>
      <c r="B28" s="79" t="s">
        <v>401</v>
      </c>
      <c r="C28" s="7">
        <f t="shared" si="0"/>
        <v>3.0319444444467081</v>
      </c>
      <c r="J28" s="80"/>
      <c r="AC28" s="7" t="s">
        <v>590</v>
      </c>
      <c r="AD28" s="78" t="s">
        <v>401</v>
      </c>
      <c r="AE28" s="82">
        <f t="shared" si="7"/>
        <v>3.7654050925921183</v>
      </c>
      <c r="AF28" s="78"/>
      <c r="AG28" s="7" t="s">
        <v>591</v>
      </c>
      <c r="AH28" s="7" t="s">
        <v>401</v>
      </c>
      <c r="AI28" s="7">
        <f t="shared" si="8"/>
        <v>5.5240740740773617</v>
      </c>
      <c r="AK28" s="7" t="s">
        <v>592</v>
      </c>
      <c r="AL28" s="7" t="s">
        <v>403</v>
      </c>
      <c r="AM28" s="82">
        <f t="shared" si="9"/>
        <v>7.4590277777751908</v>
      </c>
      <c r="AN28" s="78"/>
      <c r="AO28" s="7" t="s">
        <v>593</v>
      </c>
      <c r="AP28" s="78" t="s">
        <v>401</v>
      </c>
      <c r="AQ28" s="82">
        <f t="shared" si="10"/>
        <v>5.2635879629597184</v>
      </c>
      <c r="AT28" s="66"/>
      <c r="AU28" s="85"/>
    </row>
    <row r="29" spans="1:47" ht="15">
      <c r="A29" s="78" t="s">
        <v>594</v>
      </c>
      <c r="B29" s="79" t="s">
        <v>401</v>
      </c>
      <c r="C29" s="7">
        <f t="shared" si="0"/>
        <v>3.0333333333328483</v>
      </c>
      <c r="J29" s="80"/>
      <c r="AC29" s="7" t="s">
        <v>595</v>
      </c>
      <c r="AD29" s="78" t="s">
        <v>401</v>
      </c>
      <c r="AE29" s="82">
        <f t="shared" si="7"/>
        <v>3.7665625000008731</v>
      </c>
      <c r="AF29" s="78"/>
      <c r="AG29" s="7" t="s">
        <v>596</v>
      </c>
      <c r="AH29" s="7" t="s">
        <v>401</v>
      </c>
      <c r="AI29" s="7">
        <f t="shared" si="8"/>
        <v>5.5284722222204437</v>
      </c>
      <c r="AK29" s="7" t="s">
        <v>597</v>
      </c>
      <c r="AL29" s="7" t="s">
        <v>403</v>
      </c>
      <c r="AM29" s="82">
        <f t="shared" si="9"/>
        <v>7.5645833333328483</v>
      </c>
      <c r="AN29" s="78"/>
      <c r="AO29" s="7" t="s">
        <v>598</v>
      </c>
      <c r="AP29" s="78" t="s">
        <v>401</v>
      </c>
      <c r="AQ29" s="82">
        <f t="shared" si="10"/>
        <v>5.2702662037045229</v>
      </c>
      <c r="AT29" s="66"/>
      <c r="AU29" s="85"/>
    </row>
    <row r="30" spans="1:47" ht="15">
      <c r="A30" s="78" t="s">
        <v>599</v>
      </c>
      <c r="B30" s="79" t="s">
        <v>401</v>
      </c>
      <c r="C30" s="7">
        <f t="shared" si="0"/>
        <v>3.0743055555576575</v>
      </c>
      <c r="J30" s="80"/>
      <c r="AC30" s="7" t="s">
        <v>600</v>
      </c>
      <c r="AD30" s="78" t="s">
        <v>401</v>
      </c>
      <c r="AE30" s="82">
        <f t="shared" si="7"/>
        <v>3.8631250000034925</v>
      </c>
      <c r="AF30" s="78"/>
      <c r="AG30" s="7" t="s">
        <v>601</v>
      </c>
      <c r="AH30" s="7" t="s">
        <v>401</v>
      </c>
      <c r="AI30" s="7">
        <f t="shared" si="8"/>
        <v>5.6366087962960592</v>
      </c>
      <c r="AK30" s="7" t="s">
        <v>602</v>
      </c>
      <c r="AL30" s="7" t="s">
        <v>403</v>
      </c>
      <c r="AM30" s="82">
        <f t="shared" si="9"/>
        <v>7.6284722222189885</v>
      </c>
      <c r="AN30" s="78"/>
      <c r="AO30" s="7" t="s">
        <v>603</v>
      </c>
      <c r="AP30" s="78" t="s">
        <v>401</v>
      </c>
      <c r="AQ30" s="82">
        <f t="shared" si="10"/>
        <v>5.2874652777754818</v>
      </c>
      <c r="AT30" s="66"/>
      <c r="AU30" s="85"/>
    </row>
    <row r="31" spans="1:47" ht="15">
      <c r="A31" s="78" t="s">
        <v>604</v>
      </c>
      <c r="B31" s="79" t="s">
        <v>401</v>
      </c>
      <c r="C31" s="7">
        <f t="shared" si="0"/>
        <v>3.0826388888890506</v>
      </c>
      <c r="J31" s="80"/>
      <c r="AC31" s="7" t="s">
        <v>605</v>
      </c>
      <c r="AD31" s="78" t="s">
        <v>401</v>
      </c>
      <c r="AE31" s="82">
        <f t="shared" si="7"/>
        <v>3.9756944444452529</v>
      </c>
      <c r="AF31" s="78"/>
      <c r="AK31" s="7" t="s">
        <v>606</v>
      </c>
      <c r="AL31" s="7" t="s">
        <v>403</v>
      </c>
      <c r="AM31" s="82">
        <f t="shared" si="9"/>
        <v>7.640972222223354</v>
      </c>
      <c r="AO31" s="7" t="s">
        <v>607</v>
      </c>
      <c r="AP31" s="78" t="s">
        <v>401</v>
      </c>
      <c r="AQ31" s="82">
        <f t="shared" si="10"/>
        <v>5.2937731481506489</v>
      </c>
      <c r="AT31" s="66"/>
      <c r="AU31" s="85"/>
    </row>
    <row r="32" spans="1:47" ht="15">
      <c r="A32" s="78" t="s">
        <v>608</v>
      </c>
      <c r="B32" s="79" t="s">
        <v>401</v>
      </c>
      <c r="C32" s="7">
        <f t="shared" si="0"/>
        <v>3.0972222222189885</v>
      </c>
      <c r="J32" s="80"/>
      <c r="AC32" s="7" t="s">
        <v>609</v>
      </c>
      <c r="AD32" s="78" t="s">
        <v>401</v>
      </c>
      <c r="AE32" s="82">
        <f t="shared" si="7"/>
        <v>4.0043518518505152</v>
      </c>
      <c r="AF32" s="78"/>
      <c r="AG32" s="83">
        <v>44802.368055555555</v>
      </c>
      <c r="AH32" s="7" t="s">
        <v>181</v>
      </c>
      <c r="AI32" s="7">
        <f t="shared" si="8"/>
        <v>5.7430555555547471</v>
      </c>
      <c r="AM32" s="82"/>
      <c r="AO32" s="7" t="s">
        <v>610</v>
      </c>
      <c r="AP32" s="78" t="s">
        <v>401</v>
      </c>
      <c r="AQ32" s="82">
        <f t="shared" si="10"/>
        <v>5.299108796294604</v>
      </c>
      <c r="AT32" s="66"/>
      <c r="AU32" s="85"/>
    </row>
    <row r="33" spans="1:47" ht="15">
      <c r="A33" s="78" t="s">
        <v>611</v>
      </c>
      <c r="B33" s="79" t="s">
        <v>401</v>
      </c>
      <c r="C33" s="7">
        <f t="shared" si="0"/>
        <v>3.1319444444452529</v>
      </c>
      <c r="J33" s="80"/>
      <c r="AC33" s="7" t="s">
        <v>612</v>
      </c>
      <c r="AD33" s="78" t="s">
        <v>401</v>
      </c>
      <c r="AE33" s="82">
        <f t="shared" si="7"/>
        <v>4.1767824074049713</v>
      </c>
      <c r="AF33" s="78"/>
      <c r="AK33" s="7" t="s">
        <v>613</v>
      </c>
      <c r="AL33" s="7" t="s">
        <v>403</v>
      </c>
      <c r="AM33" s="82">
        <f t="shared" si="9"/>
        <v>8.3812499999985448</v>
      </c>
      <c r="AO33" s="7" t="s">
        <v>614</v>
      </c>
      <c r="AP33" s="78" t="s">
        <v>401</v>
      </c>
      <c r="AQ33" s="82">
        <f t="shared" si="10"/>
        <v>5.3047800925924093</v>
      </c>
      <c r="AT33" s="66"/>
      <c r="AU33" s="85"/>
    </row>
    <row r="34" spans="1:47" ht="15">
      <c r="A34" s="78" t="s">
        <v>615</v>
      </c>
      <c r="B34" s="79" t="s">
        <v>401</v>
      </c>
      <c r="C34" s="7">
        <f t="shared" si="0"/>
        <v>3.140972222223354</v>
      </c>
      <c r="J34" s="80"/>
      <c r="AC34" s="7" t="s">
        <v>616</v>
      </c>
      <c r="AD34" s="78" t="s">
        <v>401</v>
      </c>
      <c r="AE34" s="82">
        <f t="shared" si="7"/>
        <v>4.1770601851821993</v>
      </c>
      <c r="AF34" s="78"/>
      <c r="AM34" s="82"/>
      <c r="AO34" s="7" t="s">
        <v>617</v>
      </c>
      <c r="AP34" s="78" t="s">
        <v>401</v>
      </c>
      <c r="AQ34" s="82">
        <f t="shared" si="10"/>
        <v>5.3104976851827814</v>
      </c>
      <c r="AT34" s="66"/>
      <c r="AU34" s="85"/>
    </row>
    <row r="35" spans="1:47" ht="15">
      <c r="A35" s="78" t="s">
        <v>618</v>
      </c>
      <c r="B35" s="79" t="s">
        <v>401</v>
      </c>
      <c r="C35" s="7">
        <f t="shared" si="0"/>
        <v>3.1430555555562023</v>
      </c>
      <c r="J35" s="80"/>
      <c r="AC35" s="7" t="s">
        <v>619</v>
      </c>
      <c r="AD35" s="78" t="s">
        <v>401</v>
      </c>
      <c r="AE35" s="82">
        <f t="shared" si="7"/>
        <v>4.1807291666700621</v>
      </c>
      <c r="AF35" s="78"/>
      <c r="AK35" s="7" t="s">
        <v>620</v>
      </c>
      <c r="AL35" s="7" t="s">
        <v>403</v>
      </c>
      <c r="AM35" s="82">
        <f t="shared" si="9"/>
        <v>8.742361111108039</v>
      </c>
      <c r="AO35" s="7" t="s">
        <v>621</v>
      </c>
      <c r="AP35" s="78" t="s">
        <v>401</v>
      </c>
      <c r="AQ35" s="82">
        <f t="shared" si="10"/>
        <v>5.315462962964375</v>
      </c>
      <c r="AT35" s="66"/>
      <c r="AU35" s="85"/>
    </row>
    <row r="36" spans="1:47" ht="15">
      <c r="A36" s="78" t="s">
        <v>622</v>
      </c>
      <c r="B36" s="79" t="s">
        <v>401</v>
      </c>
      <c r="C36" s="7">
        <f t="shared" si="0"/>
        <v>3.1520833333343035</v>
      </c>
      <c r="J36" s="80"/>
      <c r="AC36" s="7" t="s">
        <v>623</v>
      </c>
      <c r="AD36" s="78" t="s">
        <v>401</v>
      </c>
      <c r="AE36" s="82">
        <f t="shared" si="7"/>
        <v>4.2018287037062692</v>
      </c>
      <c r="AF36" s="78"/>
      <c r="AK36" s="7" t="s">
        <v>624</v>
      </c>
      <c r="AL36" s="7" t="s">
        <v>403</v>
      </c>
      <c r="AM36" s="82">
        <f t="shared" si="9"/>
        <v>8.8555555555576575</v>
      </c>
      <c r="AO36" s="7" t="s">
        <v>625</v>
      </c>
      <c r="AP36" s="78" t="s">
        <v>401</v>
      </c>
      <c r="AQ36" s="82">
        <f t="shared" si="10"/>
        <v>5.3209375000005821</v>
      </c>
      <c r="AT36" s="66"/>
      <c r="AU36" s="85"/>
    </row>
    <row r="37" spans="1:47" ht="15">
      <c r="A37" s="78" t="s">
        <v>626</v>
      </c>
      <c r="B37" s="79" t="s">
        <v>401</v>
      </c>
      <c r="C37" s="7">
        <f t="shared" si="0"/>
        <v>3.1673611111109494</v>
      </c>
      <c r="J37" s="80"/>
      <c r="AC37" s="7" t="s">
        <v>627</v>
      </c>
      <c r="AD37" s="78" t="s">
        <v>401</v>
      </c>
      <c r="AE37" s="82">
        <f t="shared" si="7"/>
        <v>4.2030092592613073</v>
      </c>
      <c r="AF37" s="78"/>
      <c r="AM37" s="82"/>
      <c r="AO37" s="7" t="s">
        <v>628</v>
      </c>
      <c r="AP37" s="78" t="s">
        <v>401</v>
      </c>
      <c r="AQ37" s="82">
        <f t="shared" si="10"/>
        <v>5.3263194444443798</v>
      </c>
      <c r="AT37" s="66"/>
      <c r="AU37" s="85"/>
    </row>
    <row r="38" spans="1:47" ht="15">
      <c r="A38" s="78" t="s">
        <v>629</v>
      </c>
      <c r="B38" s="79" t="s">
        <v>401</v>
      </c>
      <c r="C38" s="7">
        <f t="shared" si="0"/>
        <v>3.1909722222189885</v>
      </c>
      <c r="J38" s="80"/>
      <c r="AC38" s="7" t="s">
        <v>630</v>
      </c>
      <c r="AD38" s="78" t="s">
        <v>401</v>
      </c>
      <c r="AE38" s="82">
        <f t="shared" si="7"/>
        <v>4.2045138888861402</v>
      </c>
      <c r="AF38" s="78"/>
      <c r="AK38" s="7" t="s">
        <v>631</v>
      </c>
      <c r="AL38" s="7" t="s">
        <v>403</v>
      </c>
      <c r="AM38" s="82">
        <f t="shared" si="9"/>
        <v>7.3055555555547471</v>
      </c>
      <c r="AO38" s="7" t="s">
        <v>632</v>
      </c>
      <c r="AP38" s="78" t="s">
        <v>401</v>
      </c>
      <c r="AQ38" s="82">
        <f t="shared" si="10"/>
        <v>5.3313773148183827</v>
      </c>
      <c r="AT38" s="66"/>
      <c r="AU38" s="85"/>
    </row>
    <row r="39" spans="1:47" ht="15">
      <c r="A39" s="78" t="s">
        <v>633</v>
      </c>
      <c r="B39" s="79" t="s">
        <v>401</v>
      </c>
      <c r="C39" s="7">
        <f t="shared" si="0"/>
        <v>3.1993055555576575</v>
      </c>
      <c r="J39" s="80"/>
      <c r="AC39" s="7" t="s">
        <v>634</v>
      </c>
      <c r="AD39" s="78" t="s">
        <v>401</v>
      </c>
      <c r="AE39" s="82">
        <f t="shared" si="7"/>
        <v>4.2288078703713836</v>
      </c>
      <c r="AF39" s="78"/>
      <c r="AK39" s="7" t="s">
        <v>635</v>
      </c>
      <c r="AL39" s="7" t="s">
        <v>403</v>
      </c>
      <c r="AM39" s="82">
        <f t="shared" si="9"/>
        <v>7.3319444444423425</v>
      </c>
      <c r="AO39" s="7" t="s">
        <v>636</v>
      </c>
      <c r="AP39" s="78" t="s">
        <v>401</v>
      </c>
      <c r="AQ39" s="82">
        <f t="shared" si="10"/>
        <v>5.3371990740706678</v>
      </c>
      <c r="AT39" s="66"/>
      <c r="AU39" s="85"/>
    </row>
    <row r="40" spans="1:47" ht="15">
      <c r="A40" s="78" t="s">
        <v>637</v>
      </c>
      <c r="B40" s="79" t="s">
        <v>401</v>
      </c>
      <c r="C40" s="7">
        <f t="shared" si="0"/>
        <v>3.2013888888905058</v>
      </c>
      <c r="J40" s="80"/>
      <c r="AC40" s="7" t="s">
        <v>638</v>
      </c>
      <c r="AD40" s="78" t="s">
        <v>401</v>
      </c>
      <c r="AE40" s="82">
        <f t="shared" si="7"/>
        <v>4.2309490740735782</v>
      </c>
      <c r="AF40" s="78"/>
      <c r="AK40" s="7" t="s">
        <v>639</v>
      </c>
      <c r="AL40" s="7" t="s">
        <v>403</v>
      </c>
      <c r="AM40" s="82">
        <f t="shared" si="9"/>
        <v>7.3402777777810115</v>
      </c>
      <c r="AO40" s="7" t="s">
        <v>640</v>
      </c>
      <c r="AP40" s="78" t="s">
        <v>401</v>
      </c>
      <c r="AQ40" s="82">
        <f t="shared" si="10"/>
        <v>5.3429629629608826</v>
      </c>
      <c r="AT40" s="66"/>
      <c r="AU40" s="85"/>
    </row>
    <row r="41" spans="1:47" ht="15">
      <c r="A41" s="78" t="s">
        <v>641</v>
      </c>
      <c r="B41" s="79" t="s">
        <v>401</v>
      </c>
      <c r="C41" s="7">
        <f t="shared" si="0"/>
        <v>3.2062500000029104</v>
      </c>
      <c r="J41" s="80"/>
      <c r="AC41" s="7" t="s">
        <v>642</v>
      </c>
      <c r="AD41" s="78" t="s">
        <v>401</v>
      </c>
      <c r="AE41" s="82">
        <f t="shared" si="7"/>
        <v>4.239675925928168</v>
      </c>
      <c r="AF41" s="78"/>
      <c r="AO41" s="7" t="s">
        <v>643</v>
      </c>
      <c r="AP41" s="78" t="s">
        <v>401</v>
      </c>
      <c r="AQ41" s="82">
        <f t="shared" si="10"/>
        <v>5.3479166666656965</v>
      </c>
      <c r="AT41" s="66"/>
      <c r="AU41" s="85"/>
    </row>
    <row r="42" spans="1:47" ht="15">
      <c r="A42" s="78" t="s">
        <v>644</v>
      </c>
      <c r="B42" s="79" t="s">
        <v>401</v>
      </c>
      <c r="C42" s="7">
        <f t="shared" si="0"/>
        <v>3.2291666666642413</v>
      </c>
      <c r="J42" s="80"/>
      <c r="AC42" s="7" t="s">
        <v>645</v>
      </c>
      <c r="AD42" s="78" t="s">
        <v>401</v>
      </c>
      <c r="AE42" s="82">
        <f t="shared" si="7"/>
        <v>4.2548611111124046</v>
      </c>
      <c r="AF42" s="78"/>
      <c r="AK42" s="83">
        <v>45393.533333333333</v>
      </c>
      <c r="AL42" s="7" t="s">
        <v>181</v>
      </c>
      <c r="AM42" s="82">
        <f t="shared" si="9"/>
        <v>8.9083333333328483</v>
      </c>
      <c r="AO42" s="7" t="s">
        <v>646</v>
      </c>
      <c r="AP42" s="78" t="s">
        <v>401</v>
      </c>
      <c r="AQ42" s="82">
        <f t="shared" si="10"/>
        <v>5.3529976851859828</v>
      </c>
      <c r="AT42" s="66"/>
      <c r="AU42" s="85"/>
    </row>
    <row r="43" spans="1:47" ht="15">
      <c r="A43" s="78" t="s">
        <v>647</v>
      </c>
      <c r="B43" s="79" t="s">
        <v>401</v>
      </c>
      <c r="C43" s="7">
        <f t="shared" si="0"/>
        <v>3.2444444444408873</v>
      </c>
      <c r="J43" s="80"/>
      <c r="AC43" s="7" t="s">
        <v>648</v>
      </c>
      <c r="AD43" s="78" t="s">
        <v>401</v>
      </c>
      <c r="AE43" s="82">
        <f t="shared" si="7"/>
        <v>4.2589814814782585</v>
      </c>
      <c r="AF43" s="78"/>
      <c r="AO43" s="7" t="s">
        <v>649</v>
      </c>
      <c r="AP43" s="78" t="s">
        <v>401</v>
      </c>
      <c r="AQ43" s="82">
        <f t="shared" si="10"/>
        <v>5.3587615740761976</v>
      </c>
      <c r="AT43" s="66"/>
      <c r="AU43" s="85"/>
    </row>
    <row r="44" spans="1:47" ht="15">
      <c r="A44" s="78" t="s">
        <v>650</v>
      </c>
      <c r="B44" s="79" t="s">
        <v>401</v>
      </c>
      <c r="C44" s="7">
        <f t="shared" si="0"/>
        <v>3.3333333333357587</v>
      </c>
      <c r="J44" s="80"/>
      <c r="AC44" s="7" t="s">
        <v>651</v>
      </c>
      <c r="AD44" s="78" t="s">
        <v>401</v>
      </c>
      <c r="AE44" s="82">
        <f t="shared" si="7"/>
        <v>4.2629166666665697</v>
      </c>
      <c r="AF44" s="78"/>
      <c r="AO44" s="7" t="s">
        <v>652</v>
      </c>
      <c r="AP44" s="78" t="s">
        <v>401</v>
      </c>
      <c r="AQ44" s="82">
        <f t="shared" si="10"/>
        <v>5.364814814813144</v>
      </c>
      <c r="AT44" s="66"/>
      <c r="AU44" s="85"/>
    </row>
    <row r="45" spans="1:47" ht="15">
      <c r="A45" s="78" t="s">
        <v>653</v>
      </c>
      <c r="B45" s="79" t="s">
        <v>401</v>
      </c>
      <c r="C45" s="7">
        <f t="shared" si="0"/>
        <v>3.3388888888875954</v>
      </c>
      <c r="J45" s="80"/>
      <c r="AC45" s="7" t="s">
        <v>654</v>
      </c>
      <c r="AD45" s="78" t="s">
        <v>401</v>
      </c>
      <c r="AE45" s="82">
        <f t="shared" si="7"/>
        <v>4.273263888891961</v>
      </c>
      <c r="AF45" s="78"/>
      <c r="AO45" s="7" t="s">
        <v>655</v>
      </c>
      <c r="AP45" s="78" t="s">
        <v>401</v>
      </c>
      <c r="AQ45" s="82">
        <f t="shared" si="10"/>
        <v>5.3707986111112405</v>
      </c>
      <c r="AT45" s="66"/>
      <c r="AU45" s="85"/>
    </row>
    <row r="46" spans="1:47" ht="15">
      <c r="A46" s="78" t="s">
        <v>656</v>
      </c>
      <c r="B46" s="79" t="s">
        <v>401</v>
      </c>
      <c r="C46" s="7">
        <f t="shared" si="0"/>
        <v>3.398611111108039</v>
      </c>
      <c r="J46" s="80"/>
      <c r="AC46" s="7" t="s">
        <v>657</v>
      </c>
      <c r="AD46" s="78" t="s">
        <v>401</v>
      </c>
      <c r="AE46" s="82">
        <f t="shared" si="7"/>
        <v>4.2753356481480296</v>
      </c>
      <c r="AF46" s="78"/>
      <c r="AO46" s="7" t="s">
        <v>658</v>
      </c>
      <c r="AP46" s="78" t="s">
        <v>401</v>
      </c>
      <c r="AQ46" s="82">
        <f t="shared" si="10"/>
        <v>5.3756134259238024</v>
      </c>
      <c r="AT46" s="66"/>
      <c r="AU46" s="85"/>
    </row>
    <row r="47" spans="1:47" ht="15">
      <c r="A47" s="78" t="s">
        <v>659</v>
      </c>
      <c r="B47" s="79" t="s">
        <v>401</v>
      </c>
      <c r="C47" s="7">
        <f t="shared" si="0"/>
        <v>3.515972222223354</v>
      </c>
      <c r="J47" s="80"/>
      <c r="AC47" s="7" t="s">
        <v>660</v>
      </c>
      <c r="AD47" s="78" t="s">
        <v>401</v>
      </c>
      <c r="AE47" s="82">
        <f t="shared" si="7"/>
        <v>4.2808101851842366</v>
      </c>
      <c r="AF47" s="78"/>
      <c r="AO47" s="7" t="s">
        <v>661</v>
      </c>
      <c r="AP47" s="78" t="s">
        <v>401</v>
      </c>
      <c r="AQ47" s="82">
        <f t="shared" si="10"/>
        <v>5.3816666666680248</v>
      </c>
      <c r="AT47" s="66"/>
      <c r="AU47" s="85"/>
    </row>
    <row r="48" spans="1:47" ht="15">
      <c r="A48" s="78" t="s">
        <v>662</v>
      </c>
      <c r="B48" s="79" t="s">
        <v>401</v>
      </c>
      <c r="C48" s="7">
        <f t="shared" si="0"/>
        <v>3.5166666666700621</v>
      </c>
      <c r="J48" s="80"/>
      <c r="AC48" s="7" t="s">
        <v>663</v>
      </c>
      <c r="AD48" s="78" t="s">
        <v>401</v>
      </c>
      <c r="AE48" s="82">
        <f t="shared" si="7"/>
        <v>4.2919444444414694</v>
      </c>
      <c r="AF48" s="78"/>
      <c r="AO48" s="7" t="s">
        <v>664</v>
      </c>
      <c r="AP48" s="78" t="s">
        <v>401</v>
      </c>
      <c r="AQ48" s="82">
        <f t="shared" si="10"/>
        <v>5.3879861111126957</v>
      </c>
      <c r="AT48" s="66"/>
      <c r="AU48" s="85"/>
    </row>
    <row r="49" spans="1:47" ht="15">
      <c r="A49" s="78" t="s">
        <v>665</v>
      </c>
      <c r="B49" s="79" t="s">
        <v>401</v>
      </c>
      <c r="C49" s="7">
        <f t="shared" si="0"/>
        <v>3.5263888888875954</v>
      </c>
      <c r="J49" s="80"/>
      <c r="AC49" s="7" t="s">
        <v>666</v>
      </c>
      <c r="AD49" s="78" t="s">
        <v>401</v>
      </c>
      <c r="AE49" s="82">
        <f t="shared" si="7"/>
        <v>4.3018518518510973</v>
      </c>
      <c r="AF49" s="78"/>
      <c r="AO49" s="7" t="s">
        <v>667</v>
      </c>
      <c r="AP49" s="78" t="s">
        <v>401</v>
      </c>
      <c r="AQ49" s="82">
        <f t="shared" si="10"/>
        <v>5.3938541666648234</v>
      </c>
      <c r="AT49" s="66"/>
      <c r="AU49" s="85"/>
    </row>
    <row r="50" spans="1:47" ht="15">
      <c r="A50" s="78" t="s">
        <v>668</v>
      </c>
      <c r="B50" s="79" t="s">
        <v>401</v>
      </c>
      <c r="C50" s="7">
        <f t="shared" si="0"/>
        <v>3.5284722222204437</v>
      </c>
      <c r="J50" s="80"/>
      <c r="AC50" s="7" t="s">
        <v>669</v>
      </c>
      <c r="AD50" s="78" t="s">
        <v>401</v>
      </c>
      <c r="AE50" s="82">
        <f t="shared" si="7"/>
        <v>4.307511574072123</v>
      </c>
      <c r="AF50" s="78"/>
      <c r="AO50" s="7" t="s">
        <v>670</v>
      </c>
      <c r="AP50" s="78" t="s">
        <v>401</v>
      </c>
      <c r="AQ50" s="82">
        <f t="shared" si="10"/>
        <v>5.3995949074087548</v>
      </c>
      <c r="AT50" s="66"/>
      <c r="AU50" s="85"/>
    </row>
    <row r="51" spans="1:47" ht="15">
      <c r="A51" s="78" t="s">
        <v>671</v>
      </c>
      <c r="B51" s="79" t="s">
        <v>401</v>
      </c>
      <c r="C51" s="7">
        <f t="shared" si="0"/>
        <v>3.5423611111109494</v>
      </c>
      <c r="J51" s="80"/>
      <c r="AC51" s="7" t="s">
        <v>672</v>
      </c>
      <c r="AD51" s="78" t="s">
        <v>401</v>
      </c>
      <c r="AE51" s="82">
        <f t="shared" si="7"/>
        <v>4.3077777777798474</v>
      </c>
      <c r="AF51" s="78"/>
      <c r="AO51" s="7" t="s">
        <v>673</v>
      </c>
      <c r="AP51" s="78" t="s">
        <v>401</v>
      </c>
      <c r="AQ51" s="82">
        <f t="shared" si="10"/>
        <v>5.40583333333052</v>
      </c>
      <c r="AT51" s="66"/>
      <c r="AU51" s="85"/>
    </row>
    <row r="52" spans="1:47" ht="15">
      <c r="A52" s="78" t="s">
        <v>674</v>
      </c>
      <c r="B52" s="79" t="s">
        <v>401</v>
      </c>
      <c r="C52" s="7">
        <f t="shared" si="0"/>
        <v>3.5562500000014552</v>
      </c>
      <c r="J52" s="80"/>
      <c r="AC52" s="7" t="s">
        <v>675</v>
      </c>
      <c r="AD52" s="78" t="s">
        <v>401</v>
      </c>
      <c r="AE52" s="82">
        <f t="shared" si="7"/>
        <v>4.3084953703728388</v>
      </c>
      <c r="AF52" s="78"/>
      <c r="AO52" s="7" t="s">
        <v>676</v>
      </c>
      <c r="AP52" s="78" t="s">
        <v>401</v>
      </c>
      <c r="AQ52" s="82">
        <f t="shared" si="10"/>
        <v>5.4127546296294895</v>
      </c>
      <c r="AT52" s="66"/>
      <c r="AU52" s="85"/>
    </row>
    <row r="53" spans="1:47" ht="15">
      <c r="A53" s="78" t="s">
        <v>677</v>
      </c>
      <c r="B53" s="79" t="s">
        <v>401</v>
      </c>
      <c r="C53" s="7">
        <f t="shared" si="0"/>
        <v>3.7152777777810115</v>
      </c>
      <c r="J53" s="80"/>
      <c r="AC53" s="7" t="s">
        <v>678</v>
      </c>
      <c r="AD53" s="78" t="s">
        <v>401</v>
      </c>
      <c r="AE53" s="82">
        <f t="shared" si="7"/>
        <v>4.3089351851886022</v>
      </c>
      <c r="AF53" s="78"/>
      <c r="AO53" s="7" t="s">
        <v>679</v>
      </c>
      <c r="AP53" s="78" t="s">
        <v>401</v>
      </c>
      <c r="AQ53" s="82">
        <f t="shared" si="10"/>
        <v>5.4197222222210257</v>
      </c>
      <c r="AT53" s="66"/>
      <c r="AU53" s="85"/>
    </row>
    <row r="54" spans="1:47" ht="15">
      <c r="A54" s="78" t="s">
        <v>680</v>
      </c>
      <c r="B54" s="79" t="s">
        <v>401</v>
      </c>
      <c r="C54" s="7">
        <f t="shared" si="0"/>
        <v>3.7923611111109494</v>
      </c>
      <c r="J54" s="80"/>
      <c r="AC54" s="7" t="s">
        <v>681</v>
      </c>
      <c r="AD54" s="78" t="s">
        <v>401</v>
      </c>
      <c r="AE54" s="82">
        <f t="shared" si="7"/>
        <v>4.3136226851856918</v>
      </c>
      <c r="AF54" s="78"/>
      <c r="AO54" s="7" t="s">
        <v>682</v>
      </c>
      <c r="AP54" s="78" t="s">
        <v>401</v>
      </c>
      <c r="AQ54" s="82">
        <f t="shared" si="10"/>
        <v>5.4307638888858492</v>
      </c>
      <c r="AT54" s="66"/>
      <c r="AU54" s="85"/>
    </row>
    <row r="55" spans="1:47" ht="15">
      <c r="A55" s="78" t="s">
        <v>683</v>
      </c>
      <c r="B55" s="79" t="s">
        <v>401</v>
      </c>
      <c r="C55" s="7">
        <f t="shared" si="0"/>
        <v>3.7944444444437977</v>
      </c>
      <c r="J55" s="80"/>
      <c r="AC55" s="7" t="s">
        <v>684</v>
      </c>
      <c r="AD55" s="78" t="s">
        <v>401</v>
      </c>
      <c r="AE55" s="82">
        <f t="shared" si="7"/>
        <v>4.3139236111092032</v>
      </c>
      <c r="AF55" s="78"/>
      <c r="AO55" s="7" t="s">
        <v>685</v>
      </c>
      <c r="AP55" s="78" t="s">
        <v>401</v>
      </c>
      <c r="AQ55" s="82">
        <f t="shared" si="10"/>
        <v>5.4394791666636593</v>
      </c>
      <c r="AT55" s="66"/>
      <c r="AU55" s="85"/>
    </row>
    <row r="56" spans="1:47" ht="15">
      <c r="A56" s="78" t="s">
        <v>686</v>
      </c>
      <c r="B56" s="79" t="s">
        <v>401</v>
      </c>
      <c r="C56" s="7">
        <f t="shared" si="0"/>
        <v>3.7951388888905058</v>
      </c>
      <c r="J56" s="80"/>
      <c r="AC56" s="7" t="s">
        <v>687</v>
      </c>
      <c r="AD56" s="78" t="s">
        <v>401</v>
      </c>
      <c r="AE56" s="82">
        <f t="shared" si="7"/>
        <v>4.3148611111100763</v>
      </c>
      <c r="AF56" s="78"/>
      <c r="AO56" s="7" t="s">
        <v>688</v>
      </c>
      <c r="AP56" s="78" t="s">
        <v>401</v>
      </c>
      <c r="AQ56" s="82">
        <f t="shared" si="10"/>
        <v>5.4420370370353339</v>
      </c>
      <c r="AT56" s="66"/>
      <c r="AU56" s="85"/>
    </row>
    <row r="57" spans="1:47">
      <c r="A57" s="78" t="s">
        <v>689</v>
      </c>
      <c r="B57" s="79" t="s">
        <v>401</v>
      </c>
      <c r="C57" s="7">
        <f t="shared" si="0"/>
        <v>3.796527777776646</v>
      </c>
      <c r="J57" s="80"/>
      <c r="AC57" s="7" t="s">
        <v>690</v>
      </c>
      <c r="AD57" s="78" t="s">
        <v>401</v>
      </c>
      <c r="AE57" s="82">
        <f t="shared" si="7"/>
        <v>4.3162615740729962</v>
      </c>
      <c r="AF57" s="78"/>
      <c r="AO57" s="7" t="s">
        <v>691</v>
      </c>
      <c r="AP57" s="78" t="s">
        <v>401</v>
      </c>
      <c r="AQ57" s="82">
        <f t="shared" si="10"/>
        <v>5.4487268518496421</v>
      </c>
    </row>
    <row r="58" spans="1:47">
      <c r="A58" s="78" t="s">
        <v>692</v>
      </c>
      <c r="B58" s="79" t="s">
        <v>401</v>
      </c>
      <c r="C58" s="7">
        <f t="shared" si="0"/>
        <v>3.8486111111124046</v>
      </c>
      <c r="J58" s="80"/>
      <c r="AC58" s="7" t="s">
        <v>693</v>
      </c>
      <c r="AD58" s="78" t="s">
        <v>401</v>
      </c>
      <c r="AE58" s="82">
        <f t="shared" si="7"/>
        <v>4.3257638888899237</v>
      </c>
      <c r="AF58" s="78"/>
      <c r="AO58" s="7" t="s">
        <v>694</v>
      </c>
      <c r="AP58" s="78" t="s">
        <v>401</v>
      </c>
      <c r="AQ58" s="82">
        <f t="shared" si="10"/>
        <v>5.4595949074064265</v>
      </c>
    </row>
    <row r="59" spans="1:47">
      <c r="A59" s="78" t="s">
        <v>695</v>
      </c>
      <c r="B59" s="79" t="s">
        <v>401</v>
      </c>
      <c r="C59" s="7">
        <f t="shared" si="0"/>
        <v>3.8763888888861402</v>
      </c>
      <c r="J59" s="80"/>
      <c r="AC59" s="7" t="s">
        <v>696</v>
      </c>
      <c r="AD59" s="78" t="s">
        <v>401</v>
      </c>
      <c r="AE59" s="82">
        <f t="shared" si="7"/>
        <v>4.3262847222213168</v>
      </c>
      <c r="AF59" s="78"/>
      <c r="AO59" s="7" t="s">
        <v>697</v>
      </c>
      <c r="AP59" s="78" t="s">
        <v>401</v>
      </c>
      <c r="AQ59" s="82">
        <f t="shared" si="10"/>
        <v>5.510567129625997</v>
      </c>
    </row>
    <row r="60" spans="1:47">
      <c r="A60" s="78" t="s">
        <v>698</v>
      </c>
      <c r="B60" s="79" t="s">
        <v>401</v>
      </c>
      <c r="C60" s="7">
        <f t="shared" si="0"/>
        <v>3.882638888891961</v>
      </c>
      <c r="J60" s="80"/>
      <c r="AC60" s="7" t="s">
        <v>696</v>
      </c>
      <c r="AD60" s="78" t="s">
        <v>401</v>
      </c>
      <c r="AE60" s="82">
        <f t="shared" si="7"/>
        <v>4.3262847222213168</v>
      </c>
      <c r="AF60" s="78"/>
      <c r="AO60" s="7" t="s">
        <v>699</v>
      </c>
      <c r="AP60" s="78" t="s">
        <v>401</v>
      </c>
      <c r="AQ60" s="82">
        <f t="shared" si="10"/>
        <v>5.5554166666697711</v>
      </c>
    </row>
    <row r="61" spans="1:47">
      <c r="A61" s="78" t="s">
        <v>700</v>
      </c>
      <c r="B61" s="79" t="s">
        <v>401</v>
      </c>
      <c r="C61" s="7">
        <f t="shared" si="0"/>
        <v>3.890972222223354</v>
      </c>
      <c r="J61" s="80"/>
      <c r="AC61" s="7" t="s">
        <v>701</v>
      </c>
      <c r="AD61" s="78" t="s">
        <v>401</v>
      </c>
      <c r="AE61" s="82">
        <f t="shared" si="7"/>
        <v>4.33552083333052</v>
      </c>
      <c r="AF61" s="78"/>
      <c r="AO61" s="7" t="s">
        <v>702</v>
      </c>
      <c r="AP61" s="78" t="s">
        <v>401</v>
      </c>
      <c r="AQ61" s="82">
        <f t="shared" si="10"/>
        <v>5.5658333333340124</v>
      </c>
    </row>
    <row r="62" spans="1:47">
      <c r="A62" s="78" t="s">
        <v>703</v>
      </c>
      <c r="B62" s="79" t="s">
        <v>401</v>
      </c>
      <c r="C62" s="7">
        <f t="shared" si="0"/>
        <v>3.8958333333357587</v>
      </c>
      <c r="J62" s="80"/>
      <c r="AC62" s="7" t="s">
        <v>704</v>
      </c>
      <c r="AD62" s="78" t="s">
        <v>401</v>
      </c>
      <c r="AE62" s="82">
        <f t="shared" si="7"/>
        <v>4.3799421296280343</v>
      </c>
      <c r="AF62" s="78"/>
      <c r="AO62" s="7" t="s">
        <v>705</v>
      </c>
      <c r="AP62" s="78" t="s">
        <v>401</v>
      </c>
      <c r="AQ62" s="82">
        <f t="shared" si="10"/>
        <v>5.5720601851862739</v>
      </c>
    </row>
    <row r="63" spans="1:47">
      <c r="A63" s="78" t="s">
        <v>706</v>
      </c>
      <c r="B63" s="79" t="s">
        <v>401</v>
      </c>
      <c r="C63" s="7">
        <f t="shared" si="0"/>
        <v>3.9381944444467081</v>
      </c>
      <c r="J63" s="80"/>
      <c r="AC63" s="7" t="s">
        <v>707</v>
      </c>
      <c r="AD63" s="78" t="s">
        <v>401</v>
      </c>
      <c r="AE63" s="82">
        <f t="shared" si="7"/>
        <v>4.3950925925892079</v>
      </c>
      <c r="AF63" s="78"/>
      <c r="AO63" s="7" t="s">
        <v>708</v>
      </c>
      <c r="AP63" s="78" t="s">
        <v>401</v>
      </c>
      <c r="AQ63" s="82">
        <f t="shared" si="10"/>
        <v>5.5749189814814599</v>
      </c>
    </row>
    <row r="64" spans="1:47">
      <c r="A64" s="78" t="s">
        <v>709</v>
      </c>
      <c r="B64" s="79" t="s">
        <v>401</v>
      </c>
      <c r="C64" s="7">
        <f t="shared" si="0"/>
        <v>3.9472222222248092</v>
      </c>
      <c r="J64" s="80"/>
      <c r="AC64" s="7" t="s">
        <v>710</v>
      </c>
      <c r="AD64" s="78" t="s">
        <v>401</v>
      </c>
      <c r="AE64" s="82">
        <f t="shared" si="7"/>
        <v>4.4018518518496421</v>
      </c>
      <c r="AF64" s="78"/>
      <c r="AO64" s="7" t="s">
        <v>711</v>
      </c>
      <c r="AP64" s="78" t="s">
        <v>401</v>
      </c>
      <c r="AQ64" s="82">
        <f t="shared" si="10"/>
        <v>5.6464236111132777</v>
      </c>
    </row>
    <row r="65" spans="1:43">
      <c r="A65" s="78" t="s">
        <v>712</v>
      </c>
      <c r="B65" s="79" t="s">
        <v>401</v>
      </c>
      <c r="C65" s="7">
        <f t="shared" si="0"/>
        <v>3.9479166666642413</v>
      </c>
      <c r="J65" s="80"/>
      <c r="AC65" s="7" t="s">
        <v>713</v>
      </c>
      <c r="AD65" s="78" t="s">
        <v>401</v>
      </c>
      <c r="AE65" s="82">
        <f t="shared" si="7"/>
        <v>4.4437268518522615</v>
      </c>
      <c r="AF65" s="78"/>
    </row>
    <row r="66" spans="1:43">
      <c r="A66" s="78" t="s">
        <v>714</v>
      </c>
      <c r="B66" s="79" t="s">
        <v>401</v>
      </c>
      <c r="C66" s="7">
        <f t="shared" si="0"/>
        <v>3.9562500000029104</v>
      </c>
      <c r="J66" s="80"/>
      <c r="AC66" s="7" t="s">
        <v>715</v>
      </c>
      <c r="AD66" s="78" t="s">
        <v>401</v>
      </c>
      <c r="AE66" s="82">
        <f t="shared" si="7"/>
        <v>4.4469212962940219</v>
      </c>
      <c r="AF66" s="78"/>
      <c r="AO66" s="83">
        <v>45393.533333333333</v>
      </c>
      <c r="AP66" s="7" t="s">
        <v>181</v>
      </c>
      <c r="AQ66" s="82">
        <f t="shared" si="10"/>
        <v>8.9083333333328483</v>
      </c>
    </row>
    <row r="67" spans="1:43">
      <c r="A67" s="78" t="s">
        <v>716</v>
      </c>
      <c r="B67" s="79" t="s">
        <v>401</v>
      </c>
      <c r="C67" s="7">
        <f t="shared" si="0"/>
        <v>3.9701388888861402</v>
      </c>
      <c r="J67" s="80"/>
      <c r="AC67" s="7" t="s">
        <v>717</v>
      </c>
      <c r="AD67" s="78" t="s">
        <v>401</v>
      </c>
      <c r="AE67" s="82">
        <f t="shared" si="7"/>
        <v>4.4522453703684732</v>
      </c>
      <c r="AF67" s="78"/>
    </row>
    <row r="68" spans="1:43">
      <c r="A68" s="78" t="s">
        <v>718</v>
      </c>
      <c r="B68" s="79" t="s">
        <v>401</v>
      </c>
      <c r="C68" s="7">
        <f t="shared" si="0"/>
        <v>3.9708333333328483</v>
      </c>
      <c r="J68" s="80"/>
      <c r="AC68" s="7" t="s">
        <v>719</v>
      </c>
      <c r="AD68" s="78" t="s">
        <v>401</v>
      </c>
      <c r="AE68" s="82">
        <f t="shared" si="7"/>
        <v>4.4574189814811689</v>
      </c>
      <c r="AF68" s="78"/>
    </row>
    <row r="69" spans="1:43">
      <c r="A69" s="78" t="s">
        <v>720</v>
      </c>
      <c r="B69" s="79" t="s">
        <v>401</v>
      </c>
      <c r="C69" s="7">
        <f t="shared" si="0"/>
        <v>3.9770833333313931</v>
      </c>
      <c r="J69" s="80"/>
      <c r="AC69" s="7" t="s">
        <v>721</v>
      </c>
      <c r="AD69" s="78" t="s">
        <v>401</v>
      </c>
      <c r="AE69" s="82">
        <f t="shared" si="7"/>
        <v>4.4616666666697711</v>
      </c>
      <c r="AF69" s="78"/>
    </row>
    <row r="70" spans="1:43">
      <c r="A70" s="78" t="s">
        <v>722</v>
      </c>
      <c r="B70" s="79" t="s">
        <v>401</v>
      </c>
      <c r="C70" s="7">
        <f t="shared" ref="C70:C133" si="13">A70-$A$2</f>
        <v>3.9833333333299379</v>
      </c>
      <c r="J70" s="80"/>
      <c r="AC70" s="7" t="s">
        <v>723</v>
      </c>
      <c r="AD70" s="78" t="s">
        <v>401</v>
      </c>
      <c r="AE70" s="82">
        <f t="shared" ref="AE70:AE133" si="14">AC70-$AC$2</f>
        <v>4.4959143518499332</v>
      </c>
      <c r="AF70" s="78"/>
    </row>
    <row r="71" spans="1:43">
      <c r="A71" s="78" t="s">
        <v>724</v>
      </c>
      <c r="B71" s="79" t="s">
        <v>401</v>
      </c>
      <c r="C71" s="7">
        <f t="shared" si="13"/>
        <v>3.9868055555562023</v>
      </c>
      <c r="J71" s="80"/>
      <c r="AC71" s="7" t="s">
        <v>725</v>
      </c>
      <c r="AD71" s="78" t="s">
        <v>401</v>
      </c>
      <c r="AE71" s="82">
        <f t="shared" si="14"/>
        <v>4.5098842592560686</v>
      </c>
      <c r="AF71" s="78"/>
    </row>
    <row r="72" spans="1:43">
      <c r="A72" s="78" t="s">
        <v>724</v>
      </c>
      <c r="B72" s="79" t="s">
        <v>401</v>
      </c>
      <c r="C72" s="7">
        <f t="shared" si="13"/>
        <v>3.9868055555562023</v>
      </c>
      <c r="J72" s="80"/>
      <c r="AC72" s="7" t="s">
        <v>726</v>
      </c>
      <c r="AD72" s="78" t="s">
        <v>401</v>
      </c>
      <c r="AE72" s="82">
        <f t="shared" si="14"/>
        <v>4.7429398148160544</v>
      </c>
      <c r="AF72" s="78"/>
    </row>
    <row r="73" spans="1:43">
      <c r="A73" s="78" t="s">
        <v>727</v>
      </c>
      <c r="B73" s="79" t="s">
        <v>401</v>
      </c>
      <c r="C73" s="7">
        <f t="shared" si="13"/>
        <v>3.9888888888890506</v>
      </c>
      <c r="J73" s="80"/>
      <c r="AC73" s="7" t="s">
        <v>728</v>
      </c>
      <c r="AD73" s="78" t="s">
        <v>401</v>
      </c>
      <c r="AE73" s="82">
        <f t="shared" si="14"/>
        <v>4.828055555553874</v>
      </c>
      <c r="AF73" s="78"/>
    </row>
    <row r="74" spans="1:43">
      <c r="A74" s="78" t="s">
        <v>729</v>
      </c>
      <c r="B74" s="79" t="s">
        <v>401</v>
      </c>
      <c r="C74" s="7">
        <f t="shared" si="13"/>
        <v>3.9993055555532919</v>
      </c>
      <c r="J74" s="80"/>
      <c r="AC74" s="7" t="s">
        <v>730</v>
      </c>
      <c r="AD74" s="78" t="s">
        <v>401</v>
      </c>
      <c r="AE74" s="82">
        <f t="shared" si="14"/>
        <v>5.1709837962989695</v>
      </c>
      <c r="AF74" s="78"/>
    </row>
    <row r="75" spans="1:43">
      <c r="A75" s="78" t="s">
        <v>731</v>
      </c>
      <c r="B75" s="79" t="s">
        <v>401</v>
      </c>
      <c r="C75" s="7">
        <f t="shared" si="13"/>
        <v>4.0020833333328483</v>
      </c>
      <c r="J75" s="80"/>
      <c r="AC75" s="7" t="s">
        <v>732</v>
      </c>
      <c r="AD75" s="78" t="s">
        <v>401</v>
      </c>
      <c r="AE75" s="82">
        <f t="shared" si="14"/>
        <v>5.1755555555573665</v>
      </c>
      <c r="AF75" s="78"/>
    </row>
    <row r="76" spans="1:43">
      <c r="A76" s="78" t="s">
        <v>733</v>
      </c>
      <c r="B76" s="79" t="s">
        <v>401</v>
      </c>
      <c r="C76" s="7">
        <f t="shared" si="13"/>
        <v>4.0097222222248092</v>
      </c>
      <c r="J76" s="80"/>
      <c r="AC76" s="7" t="s">
        <v>734</v>
      </c>
      <c r="AD76" s="78" t="s">
        <v>401</v>
      </c>
      <c r="AE76" s="82">
        <f t="shared" si="14"/>
        <v>5.1758101851883112</v>
      </c>
      <c r="AF76" s="78"/>
    </row>
    <row r="77" spans="1:43">
      <c r="A77" s="78" t="s">
        <v>735</v>
      </c>
      <c r="B77" s="79" t="s">
        <v>401</v>
      </c>
      <c r="C77" s="7">
        <f t="shared" si="13"/>
        <v>4.0347222222189885</v>
      </c>
      <c r="J77" s="80"/>
      <c r="AC77" s="7" t="s">
        <v>736</v>
      </c>
      <c r="AD77" s="78" t="s">
        <v>401</v>
      </c>
      <c r="AE77" s="82">
        <f t="shared" si="14"/>
        <v>5.2722800925912452</v>
      </c>
      <c r="AF77" s="78"/>
    </row>
    <row r="78" spans="1:43">
      <c r="A78" s="78" t="s">
        <v>737</v>
      </c>
      <c r="B78" s="79" t="s">
        <v>401</v>
      </c>
      <c r="C78" s="7">
        <f t="shared" si="13"/>
        <v>4.0381944444452529</v>
      </c>
      <c r="J78" s="80"/>
      <c r="AC78" s="7" t="s">
        <v>738</v>
      </c>
      <c r="AD78" s="78" t="s">
        <v>401</v>
      </c>
      <c r="AE78" s="82">
        <f t="shared" si="14"/>
        <v>5.312881944446417</v>
      </c>
      <c r="AF78" s="78"/>
    </row>
    <row r="79" spans="1:43">
      <c r="A79" s="78" t="s">
        <v>739</v>
      </c>
      <c r="B79" s="79" t="s">
        <v>401</v>
      </c>
      <c r="C79" s="7">
        <f t="shared" si="13"/>
        <v>4.0395833333313931</v>
      </c>
      <c r="J79" s="80"/>
      <c r="AC79" s="7" t="s">
        <v>740</v>
      </c>
      <c r="AD79" s="78" t="s">
        <v>401</v>
      </c>
      <c r="AE79" s="82">
        <f t="shared" si="14"/>
        <v>5.3389236111106584</v>
      </c>
      <c r="AF79" s="78"/>
    </row>
    <row r="80" spans="1:43">
      <c r="A80" s="78" t="s">
        <v>741</v>
      </c>
      <c r="B80" s="79" t="s">
        <v>401</v>
      </c>
      <c r="C80" s="7">
        <f t="shared" si="13"/>
        <v>4.0416666666642413</v>
      </c>
      <c r="J80" s="80"/>
      <c r="AC80" s="7" t="s">
        <v>742</v>
      </c>
      <c r="AD80" s="78" t="s">
        <v>401</v>
      </c>
      <c r="AE80" s="82">
        <f t="shared" si="14"/>
        <v>5.3584606481454102</v>
      </c>
      <c r="AF80" s="78"/>
    </row>
    <row r="81" spans="1:32">
      <c r="A81" s="78" t="s">
        <v>743</v>
      </c>
      <c r="B81" s="79" t="s">
        <v>401</v>
      </c>
      <c r="C81" s="7">
        <f t="shared" si="13"/>
        <v>4.0500000000029104</v>
      </c>
      <c r="J81" s="80"/>
      <c r="AC81" s="7" t="s">
        <v>744</v>
      </c>
      <c r="AD81" s="78" t="s">
        <v>401</v>
      </c>
      <c r="AE81" s="82">
        <f t="shared" si="14"/>
        <v>5.4117476851824904</v>
      </c>
      <c r="AF81" s="78"/>
    </row>
    <row r="82" spans="1:32">
      <c r="A82" s="78" t="s">
        <v>745</v>
      </c>
      <c r="B82" s="79" t="s">
        <v>401</v>
      </c>
      <c r="C82" s="7">
        <f t="shared" si="13"/>
        <v>4.0631944444467081</v>
      </c>
      <c r="J82" s="80"/>
      <c r="AC82" s="7" t="s">
        <v>746</v>
      </c>
      <c r="AD82" s="78" t="s">
        <v>401</v>
      </c>
      <c r="AE82" s="82">
        <f t="shared" si="14"/>
        <v>5.4611921296309447</v>
      </c>
      <c r="AF82" s="78"/>
    </row>
    <row r="83" spans="1:32">
      <c r="A83" s="78" t="s">
        <v>747</v>
      </c>
      <c r="B83" s="79" t="s">
        <v>401</v>
      </c>
      <c r="C83" s="7">
        <f t="shared" si="13"/>
        <v>4.0666666666656965</v>
      </c>
      <c r="J83" s="80"/>
      <c r="AC83" s="7" t="s">
        <v>748</v>
      </c>
      <c r="AD83" s="78" t="s">
        <v>401</v>
      </c>
      <c r="AE83" s="82">
        <f t="shared" si="14"/>
        <v>5.4654513888890506</v>
      </c>
      <c r="AF83" s="78"/>
    </row>
    <row r="84" spans="1:32">
      <c r="A84" s="78" t="s">
        <v>749</v>
      </c>
      <c r="B84" s="79" t="s">
        <v>401</v>
      </c>
      <c r="C84" s="7">
        <f t="shared" si="13"/>
        <v>4.0805555555562023</v>
      </c>
      <c r="J84" s="80"/>
      <c r="AC84" s="7" t="s">
        <v>750</v>
      </c>
      <c r="AD84" s="78" t="s">
        <v>401</v>
      </c>
      <c r="AE84" s="82">
        <f t="shared" si="14"/>
        <v>5.465717592589499</v>
      </c>
      <c r="AF84" s="78"/>
    </row>
    <row r="85" spans="1:32">
      <c r="A85" s="78" t="s">
        <v>751</v>
      </c>
      <c r="B85" s="79" t="s">
        <v>401</v>
      </c>
      <c r="C85" s="7">
        <f t="shared" si="13"/>
        <v>4.0916666666671517</v>
      </c>
      <c r="J85" s="80"/>
      <c r="AC85" s="7" t="s">
        <v>752</v>
      </c>
      <c r="AD85" s="78" t="s">
        <v>401</v>
      </c>
      <c r="AE85" s="82">
        <f t="shared" si="14"/>
        <v>5.4711111111100763</v>
      </c>
      <c r="AF85" s="78"/>
    </row>
    <row r="86" spans="1:32">
      <c r="A86" s="78" t="s">
        <v>753</v>
      </c>
      <c r="B86" s="79" t="s">
        <v>401</v>
      </c>
      <c r="C86" s="7">
        <f t="shared" si="13"/>
        <v>4.0951388888861402</v>
      </c>
      <c r="J86" s="80"/>
      <c r="AC86" s="7" t="s">
        <v>754</v>
      </c>
      <c r="AD86" s="78" t="s">
        <v>401</v>
      </c>
      <c r="AE86" s="82">
        <f t="shared" si="14"/>
        <v>5.4719097222186974</v>
      </c>
      <c r="AF86" s="78"/>
    </row>
    <row r="87" spans="1:32">
      <c r="A87" s="78" t="s">
        <v>755</v>
      </c>
      <c r="B87" s="79" t="s">
        <v>401</v>
      </c>
      <c r="C87" s="7">
        <f t="shared" si="13"/>
        <v>4.1027777777781012</v>
      </c>
      <c r="J87" s="80"/>
      <c r="AC87" s="7" t="s">
        <v>756</v>
      </c>
      <c r="AD87" s="78" t="s">
        <v>401</v>
      </c>
      <c r="AE87" s="82">
        <f t="shared" si="14"/>
        <v>5.4749421296291985</v>
      </c>
      <c r="AF87" s="78"/>
    </row>
    <row r="88" spans="1:32">
      <c r="A88" s="78" t="s">
        <v>757</v>
      </c>
      <c r="B88" s="79" t="s">
        <v>401</v>
      </c>
      <c r="C88" s="7">
        <f t="shared" si="13"/>
        <v>4.1159722222218988</v>
      </c>
      <c r="J88" s="80"/>
      <c r="AC88" s="7" t="s">
        <v>758</v>
      </c>
      <c r="AD88" s="78" t="s">
        <v>401</v>
      </c>
      <c r="AE88" s="82">
        <f t="shared" si="14"/>
        <v>5.4758912037068512</v>
      </c>
      <c r="AF88" s="78"/>
    </row>
    <row r="89" spans="1:32">
      <c r="A89" s="78" t="s">
        <v>759</v>
      </c>
      <c r="B89" s="79" t="s">
        <v>401</v>
      </c>
      <c r="C89" s="7">
        <f t="shared" si="13"/>
        <v>4.1187500000014552</v>
      </c>
      <c r="J89" s="80"/>
      <c r="AC89" s="7" t="s">
        <v>760</v>
      </c>
      <c r="AD89" s="78" t="s">
        <v>401</v>
      </c>
      <c r="AE89" s="82">
        <f t="shared" si="14"/>
        <v>5.4870370370335877</v>
      </c>
      <c r="AF89" s="78"/>
    </row>
    <row r="90" spans="1:32">
      <c r="A90" s="78" t="s">
        <v>761</v>
      </c>
      <c r="B90" s="79" t="s">
        <v>401</v>
      </c>
      <c r="C90" s="7">
        <f t="shared" si="13"/>
        <v>4.1263888888861402</v>
      </c>
      <c r="J90" s="80"/>
      <c r="AC90" s="7" t="s">
        <v>762</v>
      </c>
      <c r="AD90" s="78" t="s">
        <v>401</v>
      </c>
      <c r="AE90" s="82">
        <f t="shared" si="14"/>
        <v>5.4906597222216078</v>
      </c>
      <c r="AF90" s="78"/>
    </row>
    <row r="91" spans="1:32">
      <c r="A91" s="78" t="s">
        <v>763</v>
      </c>
      <c r="B91" s="79" t="s">
        <v>401</v>
      </c>
      <c r="C91" s="7">
        <f t="shared" si="13"/>
        <v>4.1319444444452529</v>
      </c>
      <c r="J91" s="80"/>
      <c r="AC91" s="7" t="s">
        <v>764</v>
      </c>
      <c r="AD91" s="78" t="s">
        <v>401</v>
      </c>
      <c r="AE91" s="82">
        <f t="shared" si="14"/>
        <v>5.4925578703696374</v>
      </c>
      <c r="AF91" s="78"/>
    </row>
    <row r="92" spans="1:32">
      <c r="A92" s="78" t="s">
        <v>763</v>
      </c>
      <c r="B92" s="79" t="s">
        <v>401</v>
      </c>
      <c r="C92" s="7">
        <f t="shared" si="13"/>
        <v>4.1319444444452529</v>
      </c>
      <c r="J92" s="80"/>
      <c r="AC92" s="7" t="s">
        <v>765</v>
      </c>
      <c r="AD92" s="78" t="s">
        <v>401</v>
      </c>
      <c r="AE92" s="82">
        <f t="shared" si="14"/>
        <v>5.4938194444475812</v>
      </c>
      <c r="AF92" s="78"/>
    </row>
    <row r="93" spans="1:32">
      <c r="A93" s="78" t="s">
        <v>766</v>
      </c>
      <c r="B93" s="79" t="s">
        <v>401</v>
      </c>
      <c r="C93" s="7">
        <f t="shared" si="13"/>
        <v>4.132638888891961</v>
      </c>
      <c r="J93" s="80"/>
      <c r="AC93" s="7" t="s">
        <v>767</v>
      </c>
      <c r="AD93" s="78" t="s">
        <v>401</v>
      </c>
      <c r="AE93" s="82">
        <f t="shared" si="14"/>
        <v>5.5277430555579485</v>
      </c>
      <c r="AF93" s="78"/>
    </row>
    <row r="94" spans="1:32">
      <c r="A94" s="78" t="s">
        <v>768</v>
      </c>
      <c r="B94" s="79" t="s">
        <v>401</v>
      </c>
      <c r="C94" s="7">
        <f t="shared" si="13"/>
        <v>4.1444444444423425</v>
      </c>
      <c r="J94" s="80"/>
      <c r="AC94" s="7" t="s">
        <v>769</v>
      </c>
      <c r="AD94" s="78" t="s">
        <v>401</v>
      </c>
      <c r="AE94" s="82">
        <f t="shared" si="14"/>
        <v>5.5281481481506489</v>
      </c>
      <c r="AF94" s="78"/>
    </row>
    <row r="95" spans="1:32">
      <c r="A95" s="78" t="s">
        <v>770</v>
      </c>
      <c r="B95" s="79" t="s">
        <v>401</v>
      </c>
      <c r="C95" s="7">
        <f t="shared" si="13"/>
        <v>4.1458333333357587</v>
      </c>
      <c r="J95" s="80"/>
      <c r="AC95" s="7" t="s">
        <v>771</v>
      </c>
      <c r="AD95" s="78" t="s">
        <v>401</v>
      </c>
      <c r="AE95" s="82">
        <f t="shared" si="14"/>
        <v>5.547256944446417</v>
      </c>
      <c r="AF95" s="78"/>
    </row>
    <row r="96" spans="1:32">
      <c r="A96" s="78" t="s">
        <v>772</v>
      </c>
      <c r="B96" s="79" t="s">
        <v>401</v>
      </c>
      <c r="C96" s="7">
        <f t="shared" si="13"/>
        <v>4.1631944444452529</v>
      </c>
      <c r="J96" s="80"/>
      <c r="AC96" s="7" t="s">
        <v>773</v>
      </c>
      <c r="AD96" s="78" t="s">
        <v>401</v>
      </c>
      <c r="AE96" s="82">
        <f t="shared" si="14"/>
        <v>5.5502777777801384</v>
      </c>
      <c r="AF96" s="78"/>
    </row>
    <row r="97" spans="1:32">
      <c r="A97" s="78" t="s">
        <v>774</v>
      </c>
      <c r="B97" s="79" t="s">
        <v>401</v>
      </c>
      <c r="C97" s="7">
        <f t="shared" si="13"/>
        <v>4.1812500000014552</v>
      </c>
      <c r="J97" s="80"/>
      <c r="AC97" s="7" t="s">
        <v>775</v>
      </c>
      <c r="AD97" s="78" t="s">
        <v>401</v>
      </c>
      <c r="AE97" s="82">
        <f t="shared" si="14"/>
        <v>5.5516666666662786</v>
      </c>
      <c r="AF97" s="78"/>
    </row>
    <row r="98" spans="1:32">
      <c r="A98" s="78" t="s">
        <v>776</v>
      </c>
      <c r="B98" s="79" t="s">
        <v>401</v>
      </c>
      <c r="C98" s="7">
        <f t="shared" si="13"/>
        <v>4.1826388888875954</v>
      </c>
      <c r="J98" s="80"/>
      <c r="AC98" s="7" t="s">
        <v>777</v>
      </c>
      <c r="AD98" s="78" t="s">
        <v>401</v>
      </c>
      <c r="AE98" s="82">
        <f t="shared" si="14"/>
        <v>5.565428240741312</v>
      </c>
      <c r="AF98" s="78"/>
    </row>
    <row r="99" spans="1:32">
      <c r="A99" s="78" t="s">
        <v>778</v>
      </c>
      <c r="B99" s="79" t="s">
        <v>401</v>
      </c>
      <c r="C99" s="7">
        <f t="shared" si="13"/>
        <v>4.1986111111109494</v>
      </c>
      <c r="J99" s="80"/>
      <c r="AC99" s="7" t="s">
        <v>779</v>
      </c>
      <c r="AD99" s="78" t="s">
        <v>401</v>
      </c>
      <c r="AE99" s="82">
        <f t="shared" si="14"/>
        <v>5.5779976851845277</v>
      </c>
      <c r="AF99" s="78"/>
    </row>
    <row r="100" spans="1:32">
      <c r="A100" s="78" t="s">
        <v>780</v>
      </c>
      <c r="B100" s="79" t="s">
        <v>401</v>
      </c>
      <c r="C100" s="7">
        <f t="shared" si="13"/>
        <v>4.1993055555576575</v>
      </c>
      <c r="J100" s="80"/>
      <c r="AC100" s="7" t="s">
        <v>781</v>
      </c>
      <c r="AD100" s="78" t="s">
        <v>401</v>
      </c>
      <c r="AE100" s="82">
        <f t="shared" si="14"/>
        <v>5.6734606481477385</v>
      </c>
      <c r="AF100" s="78"/>
    </row>
    <row r="101" spans="1:32">
      <c r="A101" s="78" t="s">
        <v>782</v>
      </c>
      <c r="B101" s="79" t="s">
        <v>401</v>
      </c>
      <c r="C101" s="7">
        <f t="shared" si="13"/>
        <v>4.2013888888905058</v>
      </c>
      <c r="J101" s="80"/>
      <c r="AC101" s="7" t="s">
        <v>783</v>
      </c>
      <c r="AD101" s="78" t="s">
        <v>401</v>
      </c>
      <c r="AE101" s="82">
        <f t="shared" si="14"/>
        <v>5.7735648148154723</v>
      </c>
      <c r="AF101" s="78"/>
    </row>
    <row r="102" spans="1:32">
      <c r="A102" s="78" t="s">
        <v>784</v>
      </c>
      <c r="B102" s="79" t="s">
        <v>401</v>
      </c>
      <c r="C102" s="7">
        <f t="shared" si="13"/>
        <v>4.2069444444423425</v>
      </c>
      <c r="J102" s="80"/>
      <c r="AC102" s="7" t="s">
        <v>785</v>
      </c>
      <c r="AD102" s="78" t="s">
        <v>401</v>
      </c>
      <c r="AE102" s="82">
        <f t="shared" si="14"/>
        <v>5.7881134259223472</v>
      </c>
      <c r="AF102" s="78"/>
    </row>
    <row r="103" spans="1:32">
      <c r="A103" s="78" t="s">
        <v>784</v>
      </c>
      <c r="B103" s="79" t="s">
        <v>401</v>
      </c>
      <c r="C103" s="7">
        <f t="shared" si="13"/>
        <v>4.2069444444423425</v>
      </c>
      <c r="J103" s="80"/>
      <c r="AC103" s="7" t="s">
        <v>786</v>
      </c>
      <c r="AD103" s="78" t="s">
        <v>401</v>
      </c>
      <c r="AE103" s="82">
        <f t="shared" si="14"/>
        <v>5.8904050925921183</v>
      </c>
      <c r="AF103" s="78"/>
    </row>
    <row r="104" spans="1:32">
      <c r="A104" s="78" t="s">
        <v>787</v>
      </c>
      <c r="B104" s="79" t="s">
        <v>401</v>
      </c>
      <c r="C104" s="7">
        <f t="shared" si="13"/>
        <v>4.2215277777795563</v>
      </c>
      <c r="J104" s="80"/>
      <c r="AC104" s="7" t="s">
        <v>788</v>
      </c>
      <c r="AD104" s="78" t="s">
        <v>401</v>
      </c>
      <c r="AE104" s="82">
        <f t="shared" si="14"/>
        <v>5.9335532407421852</v>
      </c>
      <c r="AF104" s="78"/>
    </row>
    <row r="105" spans="1:32">
      <c r="A105" s="78" t="s">
        <v>789</v>
      </c>
      <c r="B105" s="79" t="s">
        <v>401</v>
      </c>
      <c r="C105" s="7">
        <f t="shared" si="13"/>
        <v>4.3097222222204437</v>
      </c>
      <c r="J105" s="80"/>
      <c r="AC105" s="7" t="s">
        <v>790</v>
      </c>
      <c r="AD105" s="78" t="s">
        <v>401</v>
      </c>
      <c r="AE105" s="82">
        <f t="shared" si="14"/>
        <v>6.0997337962980964</v>
      </c>
      <c r="AF105" s="78"/>
    </row>
    <row r="106" spans="1:32">
      <c r="A106" s="78" t="s">
        <v>789</v>
      </c>
      <c r="B106" s="79" t="s">
        <v>401</v>
      </c>
      <c r="C106" s="7">
        <f t="shared" si="13"/>
        <v>4.3097222222204437</v>
      </c>
      <c r="J106" s="80"/>
      <c r="AC106" s="7" t="s">
        <v>791</v>
      </c>
      <c r="AD106" s="78" t="s">
        <v>401</v>
      </c>
      <c r="AE106" s="82">
        <f t="shared" si="14"/>
        <v>6.1035879629635019</v>
      </c>
      <c r="AF106" s="78"/>
    </row>
    <row r="107" spans="1:32">
      <c r="A107" s="78" t="s">
        <v>792</v>
      </c>
      <c r="B107" s="79" t="s">
        <v>401</v>
      </c>
      <c r="C107" s="7">
        <f t="shared" si="13"/>
        <v>4.3222222222248092</v>
      </c>
      <c r="J107" s="80"/>
      <c r="AC107" s="7" t="s">
        <v>791</v>
      </c>
      <c r="AD107" s="78" t="s">
        <v>401</v>
      </c>
      <c r="AE107" s="82">
        <f t="shared" si="14"/>
        <v>6.1035879629635019</v>
      </c>
      <c r="AF107" s="78"/>
    </row>
    <row r="108" spans="1:32">
      <c r="A108" s="78" t="s">
        <v>793</v>
      </c>
      <c r="B108" s="79" t="s">
        <v>401</v>
      </c>
      <c r="C108" s="7">
        <f t="shared" si="13"/>
        <v>4.3229166666642413</v>
      </c>
      <c r="J108" s="80"/>
      <c r="AC108" s="7" t="s">
        <v>794</v>
      </c>
      <c r="AD108" s="78" t="s">
        <v>401</v>
      </c>
      <c r="AE108" s="82">
        <f t="shared" si="14"/>
        <v>6.1133680555576575</v>
      </c>
      <c r="AF108" s="78"/>
    </row>
    <row r="109" spans="1:32">
      <c r="A109" s="78" t="s">
        <v>795</v>
      </c>
      <c r="B109" s="79" t="s">
        <v>401</v>
      </c>
      <c r="C109" s="7">
        <f t="shared" si="13"/>
        <v>4.4270833333357587</v>
      </c>
      <c r="J109" s="80"/>
      <c r="AC109" s="7" t="s">
        <v>796</v>
      </c>
      <c r="AD109" s="78" t="s">
        <v>401</v>
      </c>
      <c r="AE109" s="82">
        <f t="shared" si="14"/>
        <v>6.1158217592601432</v>
      </c>
      <c r="AF109" s="78"/>
    </row>
    <row r="110" spans="1:32">
      <c r="A110" s="78" t="s">
        <v>797</v>
      </c>
      <c r="B110" s="79" t="s">
        <v>401</v>
      </c>
      <c r="C110" s="7">
        <f t="shared" si="13"/>
        <v>4.6256944444467081</v>
      </c>
      <c r="J110" s="80"/>
      <c r="AC110" s="7" t="s">
        <v>798</v>
      </c>
      <c r="AD110" s="78" t="s">
        <v>401</v>
      </c>
      <c r="AE110" s="82">
        <f t="shared" si="14"/>
        <v>6.1201620370338787</v>
      </c>
      <c r="AF110" s="78"/>
    </row>
    <row r="111" spans="1:32">
      <c r="A111" s="78" t="s">
        <v>799</v>
      </c>
      <c r="B111" s="79" t="s">
        <v>401</v>
      </c>
      <c r="C111" s="7">
        <f t="shared" si="13"/>
        <v>4.6833333333343035</v>
      </c>
      <c r="J111" s="80"/>
      <c r="AC111" s="7" t="s">
        <v>800</v>
      </c>
      <c r="AD111" s="78" t="s">
        <v>401</v>
      </c>
      <c r="AE111" s="82">
        <f t="shared" si="14"/>
        <v>6.1899189814794227</v>
      </c>
      <c r="AF111" s="78"/>
    </row>
    <row r="112" spans="1:32">
      <c r="A112" s="78" t="s">
        <v>801</v>
      </c>
      <c r="B112" s="79" t="s">
        <v>401</v>
      </c>
      <c r="C112" s="7">
        <f t="shared" si="13"/>
        <v>4.6861111111138598</v>
      </c>
      <c r="J112" s="80"/>
      <c r="AC112" s="7" t="s">
        <v>802</v>
      </c>
      <c r="AD112" s="78" t="s">
        <v>401</v>
      </c>
      <c r="AE112" s="82">
        <f t="shared" si="14"/>
        <v>6.2771527777804295</v>
      </c>
      <c r="AF112" s="78"/>
    </row>
    <row r="113" spans="1:32">
      <c r="A113" s="78" t="s">
        <v>803</v>
      </c>
      <c r="B113" s="79" t="s">
        <v>401</v>
      </c>
      <c r="C113" s="7">
        <f t="shared" si="13"/>
        <v>4.6881944444467081</v>
      </c>
      <c r="J113" s="80"/>
      <c r="AC113" s="7" t="s">
        <v>804</v>
      </c>
      <c r="AD113" s="78" t="s">
        <v>401</v>
      </c>
      <c r="AE113" s="82">
        <f t="shared" si="14"/>
        <v>6.3066550925941556</v>
      </c>
      <c r="AF113" s="78"/>
    </row>
    <row r="114" spans="1:32">
      <c r="A114" s="78" t="s">
        <v>805</v>
      </c>
      <c r="B114" s="79" t="s">
        <v>401</v>
      </c>
      <c r="C114" s="7">
        <f t="shared" si="13"/>
        <v>4.952777777776646</v>
      </c>
      <c r="J114" s="80"/>
      <c r="AC114" s="7" t="s">
        <v>806</v>
      </c>
      <c r="AD114" s="78" t="s">
        <v>401</v>
      </c>
      <c r="AE114" s="82">
        <f t="shared" si="14"/>
        <v>6.3089814814811689</v>
      </c>
      <c r="AF114" s="78"/>
    </row>
    <row r="115" spans="1:32">
      <c r="A115" s="78" t="s">
        <v>807</v>
      </c>
      <c r="B115" s="79" t="s">
        <v>401</v>
      </c>
      <c r="C115" s="7">
        <f t="shared" si="13"/>
        <v>5.0097222222248092</v>
      </c>
      <c r="J115" s="80"/>
      <c r="AC115" s="7" t="s">
        <v>808</v>
      </c>
      <c r="AD115" s="78" t="s">
        <v>401</v>
      </c>
      <c r="AE115" s="82">
        <f t="shared" si="14"/>
        <v>6.3114930555530009</v>
      </c>
      <c r="AF115" s="78"/>
    </row>
    <row r="116" spans="1:32">
      <c r="A116" s="78" t="s">
        <v>809</v>
      </c>
      <c r="B116" s="79" t="s">
        <v>401</v>
      </c>
      <c r="C116" s="7">
        <f t="shared" si="13"/>
        <v>5.0215277777751908</v>
      </c>
      <c r="J116" s="80"/>
      <c r="AC116" s="7" t="s">
        <v>810</v>
      </c>
      <c r="AD116" s="78" t="s">
        <v>401</v>
      </c>
      <c r="AE116" s="82">
        <f t="shared" si="14"/>
        <v>6.35114583333052</v>
      </c>
      <c r="AF116" s="78"/>
    </row>
    <row r="117" spans="1:32">
      <c r="A117" s="78" t="s">
        <v>811</v>
      </c>
      <c r="B117" s="79" t="s">
        <v>401</v>
      </c>
      <c r="C117" s="7">
        <f t="shared" si="13"/>
        <v>5.0277777777810115</v>
      </c>
      <c r="J117" s="80"/>
      <c r="AC117" s="7" t="s">
        <v>812</v>
      </c>
      <c r="AD117" s="78" t="s">
        <v>401</v>
      </c>
      <c r="AE117" s="82">
        <f t="shared" si="14"/>
        <v>6.3557523148119799</v>
      </c>
      <c r="AF117" s="78"/>
    </row>
    <row r="118" spans="1:32">
      <c r="A118" s="78" t="s">
        <v>813</v>
      </c>
      <c r="B118" s="79" t="s">
        <v>401</v>
      </c>
      <c r="C118" s="7">
        <f t="shared" si="13"/>
        <v>5.0395833333313931</v>
      </c>
      <c r="J118" s="80"/>
      <c r="AC118" s="7" t="s">
        <v>814</v>
      </c>
      <c r="AD118" s="78" t="s">
        <v>401</v>
      </c>
      <c r="AE118" s="82">
        <f t="shared" si="14"/>
        <v>6.364155092589499</v>
      </c>
      <c r="AF118" s="78"/>
    </row>
    <row r="119" spans="1:32">
      <c r="A119" s="78" t="s">
        <v>815</v>
      </c>
      <c r="B119" s="79" t="s">
        <v>401</v>
      </c>
      <c r="C119" s="7">
        <f t="shared" si="13"/>
        <v>5.0534722222218988</v>
      </c>
      <c r="J119" s="80"/>
      <c r="AC119" s="7" t="s">
        <v>816</v>
      </c>
      <c r="AD119" s="78" t="s">
        <v>401</v>
      </c>
      <c r="AE119" s="82">
        <f t="shared" si="14"/>
        <v>6.3874884259275859</v>
      </c>
      <c r="AF119" s="78"/>
    </row>
    <row r="120" spans="1:32">
      <c r="A120" s="78" t="s">
        <v>817</v>
      </c>
      <c r="B120" s="79" t="s">
        <v>401</v>
      </c>
      <c r="C120" s="7">
        <f t="shared" si="13"/>
        <v>5.054861111108039</v>
      </c>
      <c r="J120" s="80"/>
      <c r="AC120" s="7" t="s">
        <v>818</v>
      </c>
      <c r="AD120" s="78" t="s">
        <v>401</v>
      </c>
      <c r="AE120" s="82">
        <f t="shared" si="14"/>
        <v>6.388252314813144</v>
      </c>
      <c r="AF120" s="78"/>
    </row>
    <row r="121" spans="1:32">
      <c r="A121" s="78" t="s">
        <v>819</v>
      </c>
      <c r="B121" s="79" t="s">
        <v>401</v>
      </c>
      <c r="C121" s="7">
        <f t="shared" si="13"/>
        <v>5.0576388888875954</v>
      </c>
      <c r="J121" s="80"/>
      <c r="AC121" s="7" t="s">
        <v>820</v>
      </c>
      <c r="AD121" s="78" t="s">
        <v>401</v>
      </c>
      <c r="AE121" s="82">
        <f t="shared" si="14"/>
        <v>6.3888425925906631</v>
      </c>
      <c r="AF121" s="78"/>
    </row>
    <row r="122" spans="1:32">
      <c r="A122" s="78" t="s">
        <v>821</v>
      </c>
      <c r="B122" s="79" t="s">
        <v>401</v>
      </c>
      <c r="C122" s="7">
        <f t="shared" si="13"/>
        <v>5.0715277777781012</v>
      </c>
      <c r="J122" s="80"/>
      <c r="AC122" s="7" t="s">
        <v>822</v>
      </c>
      <c r="AD122" s="78" t="s">
        <v>401</v>
      </c>
      <c r="AE122" s="82">
        <f t="shared" si="14"/>
        <v>6.4138773148151813</v>
      </c>
      <c r="AF122" s="78"/>
    </row>
    <row r="123" spans="1:32">
      <c r="A123" s="78" t="s">
        <v>823</v>
      </c>
      <c r="B123" s="79" t="s">
        <v>401</v>
      </c>
      <c r="C123" s="7">
        <f t="shared" si="13"/>
        <v>5.0916666666671517</v>
      </c>
      <c r="J123" s="80"/>
      <c r="AC123" s="7" t="s">
        <v>824</v>
      </c>
      <c r="AD123" s="78" t="s">
        <v>401</v>
      </c>
      <c r="AE123" s="82">
        <f t="shared" si="14"/>
        <v>6.4294907407384017</v>
      </c>
      <c r="AF123" s="78"/>
    </row>
    <row r="124" spans="1:32">
      <c r="A124" s="78" t="s">
        <v>825</v>
      </c>
      <c r="B124" s="79" t="s">
        <v>401</v>
      </c>
      <c r="C124" s="7">
        <f t="shared" si="13"/>
        <v>5.0951388888861402</v>
      </c>
      <c r="J124" s="80"/>
      <c r="AC124" s="7" t="s">
        <v>826</v>
      </c>
      <c r="AD124" s="78" t="s">
        <v>401</v>
      </c>
      <c r="AE124" s="82">
        <f t="shared" si="14"/>
        <v>6.4638078703719657</v>
      </c>
      <c r="AF124" s="78"/>
    </row>
    <row r="125" spans="1:32">
      <c r="A125" s="78" t="s">
        <v>827</v>
      </c>
      <c r="B125" s="79" t="s">
        <v>401</v>
      </c>
      <c r="C125" s="7">
        <f t="shared" si="13"/>
        <v>5.1305555555591127</v>
      </c>
      <c r="J125" s="80"/>
      <c r="AC125" s="7" t="s">
        <v>828</v>
      </c>
      <c r="AD125" s="78" t="s">
        <v>401</v>
      </c>
      <c r="AE125" s="82">
        <f t="shared" si="14"/>
        <v>6.4752199074064265</v>
      </c>
      <c r="AF125" s="78"/>
    </row>
    <row r="126" spans="1:32">
      <c r="A126" s="78" t="s">
        <v>829</v>
      </c>
      <c r="B126" s="79" t="s">
        <v>401</v>
      </c>
      <c r="C126" s="7">
        <f t="shared" si="13"/>
        <v>5.1416666666700621</v>
      </c>
      <c r="J126" s="80"/>
      <c r="AC126" s="7" t="s">
        <v>830</v>
      </c>
      <c r="AD126" s="78" t="s">
        <v>401</v>
      </c>
      <c r="AE126" s="82">
        <f t="shared" si="14"/>
        <v>6.4765856481462833</v>
      </c>
      <c r="AF126" s="78"/>
    </row>
    <row r="127" spans="1:32">
      <c r="A127" s="78" t="s">
        <v>831</v>
      </c>
      <c r="B127" s="79" t="s">
        <v>401</v>
      </c>
      <c r="C127" s="7">
        <f t="shared" si="13"/>
        <v>5.2173611111138598</v>
      </c>
      <c r="J127" s="80"/>
      <c r="AC127" s="7" t="s">
        <v>832</v>
      </c>
      <c r="AD127" s="78" t="s">
        <v>401</v>
      </c>
      <c r="AE127" s="82">
        <f t="shared" si="14"/>
        <v>6.4889467592583969</v>
      </c>
      <c r="AF127" s="78"/>
    </row>
    <row r="128" spans="1:32">
      <c r="A128" s="78" t="s">
        <v>833</v>
      </c>
      <c r="B128" s="79" t="s">
        <v>401</v>
      </c>
      <c r="C128" s="7">
        <f t="shared" si="13"/>
        <v>5.2333333333299379</v>
      </c>
      <c r="J128" s="80"/>
      <c r="AC128" s="7" t="s">
        <v>834</v>
      </c>
      <c r="AD128" s="78" t="s">
        <v>401</v>
      </c>
      <c r="AE128" s="82">
        <f t="shared" si="14"/>
        <v>6.4947800925947377</v>
      </c>
      <c r="AF128" s="78"/>
    </row>
    <row r="129" spans="1:32">
      <c r="A129" s="78" t="s">
        <v>835</v>
      </c>
      <c r="B129" s="79" t="s">
        <v>401</v>
      </c>
      <c r="C129" s="7">
        <f t="shared" si="13"/>
        <v>5.2506944444467081</v>
      </c>
      <c r="J129" s="80"/>
      <c r="AC129" s="7" t="s">
        <v>836</v>
      </c>
      <c r="AD129" s="78" t="s">
        <v>401</v>
      </c>
      <c r="AE129" s="82">
        <f t="shared" si="14"/>
        <v>6.5058217592595611</v>
      </c>
      <c r="AF129" s="78"/>
    </row>
    <row r="130" spans="1:32">
      <c r="A130" s="78" t="s">
        <v>837</v>
      </c>
      <c r="B130" s="79" t="s">
        <v>401</v>
      </c>
      <c r="C130" s="7">
        <f t="shared" si="13"/>
        <v>5.2541666666656965</v>
      </c>
      <c r="J130" s="80"/>
      <c r="AC130" s="7" t="s">
        <v>838</v>
      </c>
      <c r="AD130" s="78" t="s">
        <v>401</v>
      </c>
      <c r="AE130" s="82">
        <f t="shared" si="14"/>
        <v>6.5302777777760639</v>
      </c>
      <c r="AF130" s="78"/>
    </row>
    <row r="131" spans="1:32">
      <c r="A131" s="78" t="s">
        <v>839</v>
      </c>
      <c r="B131" s="79" t="s">
        <v>401</v>
      </c>
      <c r="C131" s="7">
        <f t="shared" si="13"/>
        <v>5.2708333333357587</v>
      </c>
      <c r="J131" s="80"/>
      <c r="AC131" s="7" t="s">
        <v>840</v>
      </c>
      <c r="AD131" s="78" t="s">
        <v>401</v>
      </c>
      <c r="AE131" s="82">
        <f t="shared" si="14"/>
        <v>6.5478935185165028</v>
      </c>
      <c r="AF131" s="78"/>
    </row>
    <row r="132" spans="1:32">
      <c r="A132" s="78" t="s">
        <v>841</v>
      </c>
      <c r="B132" s="79" t="s">
        <v>401</v>
      </c>
      <c r="C132" s="7">
        <f t="shared" si="13"/>
        <v>5.2715277777751908</v>
      </c>
      <c r="J132" s="80"/>
      <c r="AC132" s="7" t="s">
        <v>842</v>
      </c>
      <c r="AD132" s="78" t="s">
        <v>401</v>
      </c>
      <c r="AE132" s="82">
        <f t="shared" si="14"/>
        <v>6.5612384259293322</v>
      </c>
      <c r="AF132" s="78"/>
    </row>
    <row r="133" spans="1:32">
      <c r="A133" s="78" t="s">
        <v>843</v>
      </c>
      <c r="B133" s="79" t="s">
        <v>401</v>
      </c>
      <c r="C133" s="7">
        <f t="shared" si="13"/>
        <v>5.273611111108039</v>
      </c>
      <c r="J133" s="80"/>
      <c r="AC133" s="7" t="s">
        <v>844</v>
      </c>
      <c r="AD133" s="78" t="s">
        <v>401</v>
      </c>
      <c r="AE133" s="82">
        <f t="shared" si="14"/>
        <v>6.6872800925921183</v>
      </c>
      <c r="AF133" s="78"/>
    </row>
    <row r="134" spans="1:32">
      <c r="A134" s="78" t="s">
        <v>845</v>
      </c>
      <c r="B134" s="79" t="s">
        <v>401</v>
      </c>
      <c r="C134" s="7">
        <f t="shared" ref="C134:C171" si="15">A134-$A$2</f>
        <v>5.3444444444467081</v>
      </c>
      <c r="J134" s="80"/>
      <c r="AC134" s="7" t="s">
        <v>846</v>
      </c>
      <c r="AD134" s="78" t="s">
        <v>401</v>
      </c>
      <c r="AE134" s="82">
        <f t="shared" ref="AE134:AE197" si="16">AC134-$AC$2</f>
        <v>6.8444791666697711</v>
      </c>
      <c r="AF134" s="78"/>
    </row>
    <row r="135" spans="1:32">
      <c r="A135" s="78" t="s">
        <v>845</v>
      </c>
      <c r="B135" s="79" t="s">
        <v>401</v>
      </c>
      <c r="C135" s="7">
        <f t="shared" si="15"/>
        <v>5.3444444444467081</v>
      </c>
      <c r="J135" s="80"/>
      <c r="AC135" s="7" t="s">
        <v>847</v>
      </c>
      <c r="AD135" s="78" t="s">
        <v>401</v>
      </c>
      <c r="AE135" s="82">
        <f t="shared" si="16"/>
        <v>6.9993865740761976</v>
      </c>
      <c r="AF135" s="78"/>
    </row>
    <row r="136" spans="1:32">
      <c r="A136" s="78" t="s">
        <v>848</v>
      </c>
      <c r="B136" s="79" t="s">
        <v>401</v>
      </c>
      <c r="C136" s="7">
        <f t="shared" si="15"/>
        <v>5.3506944444452529</v>
      </c>
      <c r="J136" s="80"/>
      <c r="AC136" s="7" t="s">
        <v>849</v>
      </c>
      <c r="AD136" s="78" t="s">
        <v>401</v>
      </c>
      <c r="AE136" s="82">
        <f t="shared" si="16"/>
        <v>7.0424189814802958</v>
      </c>
      <c r="AF136" s="78"/>
    </row>
    <row r="137" spans="1:32">
      <c r="A137" s="78" t="s">
        <v>850</v>
      </c>
      <c r="B137" s="79" t="s">
        <v>401</v>
      </c>
      <c r="C137" s="7">
        <f t="shared" si="15"/>
        <v>5.359722222223354</v>
      </c>
      <c r="J137" s="80"/>
      <c r="AC137" s="7" t="s">
        <v>851</v>
      </c>
      <c r="AD137" s="78" t="s">
        <v>401</v>
      </c>
      <c r="AE137" s="82">
        <f t="shared" si="16"/>
        <v>7.1764930555582396</v>
      </c>
      <c r="AF137" s="78"/>
    </row>
    <row r="138" spans="1:32">
      <c r="A138" s="78" t="s">
        <v>852</v>
      </c>
      <c r="B138" s="79" t="s">
        <v>401</v>
      </c>
      <c r="C138" s="7">
        <f t="shared" si="15"/>
        <v>5.3819444444452529</v>
      </c>
      <c r="J138" s="80"/>
      <c r="AC138" s="7" t="s">
        <v>853</v>
      </c>
      <c r="AD138" s="78" t="s">
        <v>401</v>
      </c>
      <c r="AE138" s="82">
        <f t="shared" si="16"/>
        <v>7.1806250000008731</v>
      </c>
      <c r="AF138" s="78"/>
    </row>
    <row r="139" spans="1:32">
      <c r="A139" s="78" t="s">
        <v>854</v>
      </c>
      <c r="B139" s="79" t="s">
        <v>401</v>
      </c>
      <c r="C139" s="7">
        <f t="shared" si="15"/>
        <v>5.3895833333299379</v>
      </c>
      <c r="J139" s="80"/>
      <c r="AC139" s="7" t="s">
        <v>855</v>
      </c>
      <c r="AD139" s="78" t="s">
        <v>401</v>
      </c>
      <c r="AE139" s="82">
        <f t="shared" si="16"/>
        <v>7.1991550925959018</v>
      </c>
      <c r="AF139" s="78"/>
    </row>
    <row r="140" spans="1:32">
      <c r="A140" s="78">
        <v>44802.165277777778</v>
      </c>
      <c r="B140" s="79" t="s">
        <v>401</v>
      </c>
      <c r="C140" s="7">
        <f t="shared" si="15"/>
        <v>5.5402777777781012</v>
      </c>
      <c r="J140" s="80"/>
      <c r="AC140" s="7" t="s">
        <v>856</v>
      </c>
      <c r="AD140" s="78" t="s">
        <v>401</v>
      </c>
      <c r="AE140" s="82">
        <f t="shared" si="16"/>
        <v>7.2170949074061355</v>
      </c>
      <c r="AF140" s="78"/>
    </row>
    <row r="141" spans="1:32">
      <c r="A141" s="78">
        <v>44802.194444444445</v>
      </c>
      <c r="B141" s="79" t="s">
        <v>401</v>
      </c>
      <c r="C141" s="7">
        <f t="shared" si="15"/>
        <v>5.5694444444452529</v>
      </c>
      <c r="J141" s="80"/>
      <c r="AC141" s="7" t="s">
        <v>857</v>
      </c>
      <c r="AD141" s="78" t="s">
        <v>401</v>
      </c>
      <c r="AE141" s="82">
        <f t="shared" si="16"/>
        <v>7.2441087962943129</v>
      </c>
      <c r="AF141" s="78"/>
    </row>
    <row r="142" spans="1:32">
      <c r="A142" s="78">
        <v>44802.219444444447</v>
      </c>
      <c r="B142" s="79" t="s">
        <v>401</v>
      </c>
      <c r="C142" s="7">
        <f t="shared" si="15"/>
        <v>5.5944444444467081</v>
      </c>
      <c r="J142" s="80"/>
      <c r="AC142" s="7" t="s">
        <v>858</v>
      </c>
      <c r="AD142" s="78" t="s">
        <v>401</v>
      </c>
      <c r="AE142" s="82">
        <f t="shared" si="16"/>
        <v>7.265243055553583</v>
      </c>
      <c r="AF142" s="78"/>
    </row>
    <row r="143" spans="1:32">
      <c r="A143" s="78">
        <v>44802.243055555555</v>
      </c>
      <c r="B143" s="79" t="s">
        <v>401</v>
      </c>
      <c r="C143" s="7">
        <f t="shared" si="15"/>
        <v>5.6180555555547471</v>
      </c>
      <c r="J143" s="80"/>
      <c r="AC143" s="7" t="s">
        <v>859</v>
      </c>
      <c r="AD143" s="78" t="s">
        <v>401</v>
      </c>
      <c r="AE143" s="82">
        <f t="shared" si="16"/>
        <v>7.2706712962972233</v>
      </c>
      <c r="AF143" s="78"/>
    </row>
    <row r="144" spans="1:32">
      <c r="A144" s="78">
        <v>44802.320138888892</v>
      </c>
      <c r="B144" s="79" t="s">
        <v>401</v>
      </c>
      <c r="C144" s="7">
        <f t="shared" si="15"/>
        <v>5.695138888891961</v>
      </c>
      <c r="J144" s="80"/>
      <c r="AC144" s="7" t="s">
        <v>860</v>
      </c>
      <c r="AD144" s="78" t="s">
        <v>401</v>
      </c>
      <c r="AE144" s="82">
        <f t="shared" si="16"/>
        <v>7.2764583333337214</v>
      </c>
      <c r="AF144" s="78"/>
    </row>
    <row r="145" spans="1:32">
      <c r="A145" s="78">
        <v>44802.320138888892</v>
      </c>
      <c r="B145" s="79" t="s">
        <v>401</v>
      </c>
      <c r="C145" s="7">
        <f t="shared" si="15"/>
        <v>5.695138888891961</v>
      </c>
      <c r="J145" s="80"/>
      <c r="AC145" s="7" t="s">
        <v>861</v>
      </c>
      <c r="AD145" s="78" t="s">
        <v>401</v>
      </c>
      <c r="AE145" s="82">
        <f t="shared" si="16"/>
        <v>7.2871874999982538</v>
      </c>
      <c r="AF145" s="78"/>
    </row>
    <row r="146" spans="1:32">
      <c r="A146" s="78">
        <v>44802.344444444447</v>
      </c>
      <c r="B146" s="79" t="s">
        <v>401</v>
      </c>
      <c r="C146" s="7">
        <f t="shared" si="15"/>
        <v>5.7194444444467081</v>
      </c>
      <c r="J146" s="79"/>
      <c r="AC146" s="7" t="s">
        <v>862</v>
      </c>
      <c r="AD146" s="78" t="s">
        <v>401</v>
      </c>
      <c r="AE146" s="82">
        <f t="shared" si="16"/>
        <v>7.2875115740753245</v>
      </c>
      <c r="AF146" s="78"/>
    </row>
    <row r="147" spans="1:32">
      <c r="A147" s="79">
        <v>44801.554861111108</v>
      </c>
      <c r="B147" s="79" t="s">
        <v>403</v>
      </c>
      <c r="C147" s="7">
        <f t="shared" si="15"/>
        <v>4.929861111108039</v>
      </c>
      <c r="J147" s="79"/>
      <c r="AC147" s="7" t="s">
        <v>863</v>
      </c>
      <c r="AD147" s="78" t="s">
        <v>401</v>
      </c>
      <c r="AE147" s="82">
        <f t="shared" si="16"/>
        <v>7.2885185185150476</v>
      </c>
      <c r="AF147" s="78"/>
    </row>
    <row r="148" spans="1:32">
      <c r="A148" s="79">
        <v>44801.563194444447</v>
      </c>
      <c r="B148" s="79" t="s">
        <v>403</v>
      </c>
      <c r="C148" s="7">
        <f t="shared" si="15"/>
        <v>4.9381944444467081</v>
      </c>
      <c r="J148" s="79"/>
      <c r="AC148" s="7" t="s">
        <v>864</v>
      </c>
      <c r="AD148" s="78" t="s">
        <v>401</v>
      </c>
      <c r="AE148" s="82">
        <f t="shared" si="16"/>
        <v>7.2902662037013215</v>
      </c>
      <c r="AF148" s="78"/>
    </row>
    <row r="149" spans="1:32">
      <c r="A149" s="79">
        <v>44801.573611111111</v>
      </c>
      <c r="B149" s="79" t="s">
        <v>403</v>
      </c>
      <c r="C149" s="7">
        <f t="shared" si="15"/>
        <v>4.9486111111109494</v>
      </c>
      <c r="J149" s="79"/>
      <c r="AC149" s="7" t="s">
        <v>865</v>
      </c>
      <c r="AD149" s="78" t="s">
        <v>401</v>
      </c>
      <c r="AE149" s="82">
        <f t="shared" si="16"/>
        <v>7.3068171296326909</v>
      </c>
      <c r="AF149" s="78"/>
    </row>
    <row r="150" spans="1:32">
      <c r="A150" s="79">
        <v>44801.582638888889</v>
      </c>
      <c r="B150" s="79" t="s">
        <v>403</v>
      </c>
      <c r="C150" s="7">
        <f t="shared" si="15"/>
        <v>4.9576388888890506</v>
      </c>
      <c r="J150" s="79"/>
      <c r="AC150" s="7" t="s">
        <v>866</v>
      </c>
      <c r="AD150" s="78" t="s">
        <v>401</v>
      </c>
      <c r="AE150" s="82">
        <f t="shared" si="16"/>
        <v>7.3164120370347518</v>
      </c>
      <c r="AF150" s="78"/>
    </row>
    <row r="151" spans="1:32">
      <c r="A151" s="79">
        <v>44801.605555555558</v>
      </c>
      <c r="B151" s="79" t="s">
        <v>403</v>
      </c>
      <c r="C151" s="7">
        <f t="shared" si="15"/>
        <v>4.9805555555576575</v>
      </c>
      <c r="J151" s="79"/>
      <c r="AC151" s="7" t="s">
        <v>867</v>
      </c>
      <c r="AD151" s="78" t="s">
        <v>401</v>
      </c>
      <c r="AE151" s="82">
        <f t="shared" si="16"/>
        <v>7.3370254629626288</v>
      </c>
      <c r="AF151" s="78"/>
    </row>
    <row r="152" spans="1:32">
      <c r="A152" s="79">
        <v>44801.636111111111</v>
      </c>
      <c r="B152" s="79" t="s">
        <v>403</v>
      </c>
      <c r="C152" s="7">
        <f t="shared" si="15"/>
        <v>5.0111111111109494</v>
      </c>
      <c r="J152" s="79"/>
      <c r="AC152" s="7" t="s">
        <v>868</v>
      </c>
      <c r="AD152" s="78" t="s">
        <v>401</v>
      </c>
      <c r="AE152" s="82">
        <f t="shared" si="16"/>
        <v>7.346192129632982</v>
      </c>
      <c r="AF152" s="78"/>
    </row>
    <row r="153" spans="1:32">
      <c r="A153" s="79">
        <v>44801.6875</v>
      </c>
      <c r="B153" s="79" t="s">
        <v>403</v>
      </c>
      <c r="C153" s="7">
        <f t="shared" si="15"/>
        <v>5.0625</v>
      </c>
      <c r="J153" s="79"/>
      <c r="AC153" s="7" t="s">
        <v>869</v>
      </c>
      <c r="AD153" s="78" t="s">
        <v>401</v>
      </c>
      <c r="AE153" s="82">
        <f t="shared" si="16"/>
        <v>7.3585879629608826</v>
      </c>
      <c r="AF153" s="78"/>
    </row>
    <row r="154" spans="1:32">
      <c r="A154" s="79">
        <v>44801.756944444445</v>
      </c>
      <c r="B154" s="79" t="s">
        <v>403</v>
      </c>
      <c r="C154" s="7">
        <f t="shared" si="15"/>
        <v>5.1319444444452529</v>
      </c>
      <c r="J154" s="79"/>
      <c r="AC154" s="7" t="s">
        <v>870</v>
      </c>
      <c r="AD154" s="78" t="s">
        <v>401</v>
      </c>
      <c r="AE154" s="82">
        <f t="shared" si="16"/>
        <v>7.3593287037001573</v>
      </c>
      <c r="AF154" s="78"/>
    </row>
    <row r="155" spans="1:32">
      <c r="A155" s="79">
        <v>44801.769444444442</v>
      </c>
      <c r="B155" s="79" t="s">
        <v>403</v>
      </c>
      <c r="C155" s="7">
        <f t="shared" si="15"/>
        <v>5.1444444444423425</v>
      </c>
      <c r="J155" s="79"/>
      <c r="AC155" s="7" t="s">
        <v>871</v>
      </c>
      <c r="AD155" s="78" t="s">
        <v>401</v>
      </c>
      <c r="AE155" s="82">
        <f t="shared" si="16"/>
        <v>7.3645138888896327</v>
      </c>
      <c r="AF155" s="78"/>
    </row>
    <row r="156" spans="1:32">
      <c r="A156" s="79">
        <v>44801.782638888886</v>
      </c>
      <c r="B156" s="79" t="s">
        <v>403</v>
      </c>
      <c r="C156" s="7">
        <f t="shared" si="15"/>
        <v>5.1576388888861402</v>
      </c>
      <c r="J156" s="79"/>
      <c r="AC156" s="7" t="s">
        <v>872</v>
      </c>
      <c r="AD156" s="78" t="s">
        <v>401</v>
      </c>
      <c r="AE156" s="82">
        <f t="shared" si="16"/>
        <v>7.3675231481465744</v>
      </c>
      <c r="AF156" s="78"/>
    </row>
    <row r="157" spans="1:32">
      <c r="A157" s="79">
        <v>44801.788888888892</v>
      </c>
      <c r="B157" s="79" t="s">
        <v>403</v>
      </c>
      <c r="C157" s="7">
        <f t="shared" si="15"/>
        <v>5.163888888891961</v>
      </c>
      <c r="J157" s="79"/>
      <c r="AC157" s="7" t="s">
        <v>873</v>
      </c>
      <c r="AD157" s="78" t="s">
        <v>401</v>
      </c>
      <c r="AE157" s="82">
        <f t="shared" si="16"/>
        <v>7.3696759259255487</v>
      </c>
      <c r="AF157" s="78"/>
    </row>
    <row r="158" spans="1:32">
      <c r="A158" s="79">
        <v>44801.790972222225</v>
      </c>
      <c r="B158" s="79" t="s">
        <v>403</v>
      </c>
      <c r="C158" s="7">
        <f t="shared" si="15"/>
        <v>5.1659722222248092</v>
      </c>
      <c r="J158" s="79"/>
      <c r="AC158" s="7" t="s">
        <v>874</v>
      </c>
      <c r="AD158" s="78" t="s">
        <v>401</v>
      </c>
      <c r="AE158" s="82">
        <f t="shared" si="16"/>
        <v>7.3818865740759065</v>
      </c>
      <c r="AF158" s="78"/>
    </row>
    <row r="159" spans="1:32">
      <c r="A159" s="79">
        <v>44801.798611111109</v>
      </c>
      <c r="B159" s="79" t="s">
        <v>403</v>
      </c>
      <c r="C159" s="7">
        <f t="shared" si="15"/>
        <v>5.1736111111094942</v>
      </c>
      <c r="J159" s="79"/>
      <c r="AC159" s="7" t="s">
        <v>875</v>
      </c>
      <c r="AD159" s="78" t="s">
        <v>401</v>
      </c>
      <c r="AE159" s="82">
        <f t="shared" si="16"/>
        <v>7.3907523148154723</v>
      </c>
      <c r="AF159" s="78"/>
    </row>
    <row r="160" spans="1:32">
      <c r="A160" s="79">
        <v>44801.813888888886</v>
      </c>
      <c r="B160" s="79" t="s">
        <v>403</v>
      </c>
      <c r="C160" s="7">
        <f t="shared" si="15"/>
        <v>5.1888888888861402</v>
      </c>
      <c r="J160" s="79"/>
      <c r="AC160" s="7" t="s">
        <v>876</v>
      </c>
      <c r="AD160" s="78" t="s">
        <v>401</v>
      </c>
      <c r="AE160" s="82">
        <f t="shared" si="16"/>
        <v>7.4203009259290411</v>
      </c>
      <c r="AF160" s="78"/>
    </row>
    <row r="161" spans="1:32">
      <c r="A161" s="79">
        <v>44801.822222222225</v>
      </c>
      <c r="B161" s="79" t="s">
        <v>403</v>
      </c>
      <c r="C161" s="7">
        <f t="shared" si="15"/>
        <v>5.1972222222248092</v>
      </c>
      <c r="J161" s="79"/>
      <c r="AC161" s="7" t="s">
        <v>877</v>
      </c>
      <c r="AD161" s="78" t="s">
        <v>401</v>
      </c>
      <c r="AE161" s="82">
        <f t="shared" si="16"/>
        <v>7.4259259259270038</v>
      </c>
      <c r="AF161" s="78"/>
    </row>
    <row r="162" spans="1:32">
      <c r="A162" s="79">
        <v>44801.832638888889</v>
      </c>
      <c r="B162" s="79" t="s">
        <v>403</v>
      </c>
      <c r="C162" s="7">
        <f t="shared" si="15"/>
        <v>5.2076388888890506</v>
      </c>
      <c r="J162" s="79"/>
      <c r="AC162" s="7" t="s">
        <v>878</v>
      </c>
      <c r="AD162" s="78" t="s">
        <v>401</v>
      </c>
      <c r="AE162" s="82">
        <f t="shared" si="16"/>
        <v>7.4362384259293322</v>
      </c>
      <c r="AF162" s="78"/>
    </row>
    <row r="163" spans="1:32">
      <c r="A163" s="79">
        <v>44801.840277777781</v>
      </c>
      <c r="B163" s="79" t="s">
        <v>403</v>
      </c>
      <c r="C163" s="7">
        <f t="shared" si="15"/>
        <v>5.2152777777810115</v>
      </c>
      <c r="J163" s="79"/>
      <c r="AC163" s="7" t="s">
        <v>879</v>
      </c>
      <c r="AD163" s="78" t="s">
        <v>401</v>
      </c>
      <c r="AE163" s="82">
        <f t="shared" si="16"/>
        <v>7.4383796296315268</v>
      </c>
      <c r="AF163" s="78"/>
    </row>
    <row r="164" spans="1:32">
      <c r="A164" s="79">
        <v>44801.845138888886</v>
      </c>
      <c r="B164" s="79" t="s">
        <v>403</v>
      </c>
      <c r="C164" s="7">
        <f t="shared" si="15"/>
        <v>5.2201388888861402</v>
      </c>
      <c r="J164" s="79"/>
      <c r="AC164" s="7" t="s">
        <v>880</v>
      </c>
      <c r="AD164" s="78" t="s">
        <v>401</v>
      </c>
      <c r="AE164" s="82">
        <f t="shared" si="16"/>
        <v>7.4400578703716747</v>
      </c>
      <c r="AF164" s="78"/>
    </row>
    <row r="165" spans="1:32">
      <c r="A165" s="79">
        <v>44801.868055555555</v>
      </c>
      <c r="B165" s="79" t="s">
        <v>403</v>
      </c>
      <c r="C165" s="7">
        <f t="shared" si="15"/>
        <v>5.2430555555547471</v>
      </c>
      <c r="J165" s="79"/>
      <c r="AC165" s="7" t="s">
        <v>881</v>
      </c>
      <c r="AD165" s="78" t="s">
        <v>401</v>
      </c>
      <c r="AE165" s="82">
        <f t="shared" si="16"/>
        <v>7.442280092589499</v>
      </c>
      <c r="AF165" s="78"/>
    </row>
    <row r="166" spans="1:32">
      <c r="A166" s="79">
        <v>44801.883333333331</v>
      </c>
      <c r="B166" s="79" t="s">
        <v>403</v>
      </c>
      <c r="C166" s="7">
        <f t="shared" si="15"/>
        <v>5.2583333333313931</v>
      </c>
      <c r="J166" s="79"/>
      <c r="AC166" s="7" t="s">
        <v>882</v>
      </c>
      <c r="AD166" s="78" t="s">
        <v>401</v>
      </c>
      <c r="AE166" s="82">
        <f t="shared" si="16"/>
        <v>7.445590277777228</v>
      </c>
      <c r="AF166" s="78"/>
    </row>
    <row r="167" spans="1:32">
      <c r="A167" s="79">
        <v>44801.893055555556</v>
      </c>
      <c r="B167" s="79" t="s">
        <v>403</v>
      </c>
      <c r="C167" s="7">
        <f t="shared" si="15"/>
        <v>5.2680555555562023</v>
      </c>
      <c r="J167" s="79"/>
      <c r="AC167" s="7" t="s">
        <v>883</v>
      </c>
      <c r="AD167" s="78" t="s">
        <v>401</v>
      </c>
      <c r="AE167" s="82">
        <f t="shared" si="16"/>
        <v>7.450925925928459</v>
      </c>
      <c r="AF167" s="78"/>
    </row>
    <row r="168" spans="1:32">
      <c r="A168" s="79">
        <v>44801.92291666667</v>
      </c>
      <c r="B168" s="79" t="s">
        <v>403</v>
      </c>
      <c r="C168" s="7">
        <f t="shared" si="15"/>
        <v>5.2979166666700621</v>
      </c>
      <c r="J168" s="79"/>
      <c r="AC168" s="7" t="s">
        <v>884</v>
      </c>
      <c r="AD168" s="78" t="s">
        <v>401</v>
      </c>
      <c r="AE168" s="82">
        <f t="shared" si="16"/>
        <v>7.4540509259240935</v>
      </c>
      <c r="AF168" s="78"/>
    </row>
    <row r="169" spans="1:32">
      <c r="A169" s="79">
        <v>44802.052083333336</v>
      </c>
      <c r="B169" s="79" t="s">
        <v>403</v>
      </c>
      <c r="C169" s="7">
        <f t="shared" si="15"/>
        <v>5.4270833333357587</v>
      </c>
      <c r="AC169" s="7" t="s">
        <v>885</v>
      </c>
      <c r="AD169" s="78" t="s">
        <v>401</v>
      </c>
      <c r="AE169" s="82">
        <f t="shared" si="16"/>
        <v>7.4628935185173759</v>
      </c>
      <c r="AF169" s="78"/>
    </row>
    <row r="170" spans="1:32">
      <c r="AC170" s="7" t="s">
        <v>886</v>
      </c>
      <c r="AD170" s="78" t="s">
        <v>401</v>
      </c>
      <c r="AE170" s="82">
        <f t="shared" si="16"/>
        <v>7.4687268518537167</v>
      </c>
      <c r="AF170" s="78"/>
    </row>
    <row r="171" spans="1:32">
      <c r="A171" s="78">
        <v>44802.368055555555</v>
      </c>
      <c r="B171" s="7" t="s">
        <v>181</v>
      </c>
      <c r="C171" s="7">
        <f t="shared" si="15"/>
        <v>5.7430555555547471</v>
      </c>
      <c r="AC171" s="7" t="s">
        <v>887</v>
      </c>
      <c r="AD171" s="78" t="s">
        <v>401</v>
      </c>
      <c r="AE171" s="82">
        <f t="shared" si="16"/>
        <v>7.4747106481445371</v>
      </c>
      <c r="AF171" s="78"/>
    </row>
    <row r="172" spans="1:32">
      <c r="AC172" s="7" t="s">
        <v>888</v>
      </c>
      <c r="AD172" s="78" t="s">
        <v>401</v>
      </c>
      <c r="AE172" s="82">
        <f t="shared" si="16"/>
        <v>7.4784143518554629</v>
      </c>
      <c r="AF172" s="78"/>
    </row>
    <row r="173" spans="1:32">
      <c r="AC173" s="7" t="s">
        <v>889</v>
      </c>
      <c r="AD173" s="78" t="s">
        <v>401</v>
      </c>
      <c r="AE173" s="82">
        <f t="shared" si="16"/>
        <v>7.4811689814814599</v>
      </c>
      <c r="AF173" s="78"/>
    </row>
    <row r="174" spans="1:32">
      <c r="AC174" s="7" t="s">
        <v>890</v>
      </c>
      <c r="AD174" s="78" t="s">
        <v>401</v>
      </c>
      <c r="AE174" s="82">
        <f t="shared" si="16"/>
        <v>7.4813888888893416</v>
      </c>
      <c r="AF174" s="78"/>
    </row>
    <row r="175" spans="1:32">
      <c r="AC175" s="7" t="s">
        <v>891</v>
      </c>
      <c r="AD175" s="78" t="s">
        <v>401</v>
      </c>
      <c r="AE175" s="82">
        <f t="shared" si="16"/>
        <v>7.481550925927877</v>
      </c>
      <c r="AF175" s="78"/>
    </row>
    <row r="176" spans="1:32">
      <c r="AC176" s="7" t="s">
        <v>892</v>
      </c>
      <c r="AD176" s="78" t="s">
        <v>401</v>
      </c>
      <c r="AE176" s="82">
        <f t="shared" si="16"/>
        <v>7.4856365740706678</v>
      </c>
      <c r="AF176" s="78"/>
    </row>
    <row r="177" spans="29:32">
      <c r="AC177" s="7" t="s">
        <v>893</v>
      </c>
      <c r="AD177" s="78" t="s">
        <v>401</v>
      </c>
      <c r="AE177" s="82">
        <f t="shared" si="16"/>
        <v>7.4858680555553292</v>
      </c>
      <c r="AF177" s="78"/>
    </row>
    <row r="178" spans="29:32">
      <c r="AC178" s="7" t="s">
        <v>894</v>
      </c>
      <c r="AD178" s="78" t="s">
        <v>401</v>
      </c>
      <c r="AE178" s="82">
        <f t="shared" si="16"/>
        <v>7.4860532407401479</v>
      </c>
      <c r="AF178" s="78"/>
    </row>
    <row r="179" spans="29:32">
      <c r="AC179" s="7" t="s">
        <v>895</v>
      </c>
      <c r="AD179" s="78" t="s">
        <v>401</v>
      </c>
      <c r="AE179" s="82">
        <f t="shared" si="16"/>
        <v>7.497002314812562</v>
      </c>
      <c r="AF179" s="78"/>
    </row>
    <row r="180" spans="29:32">
      <c r="AC180" s="7" t="s">
        <v>896</v>
      </c>
      <c r="AD180" s="78" t="s">
        <v>401</v>
      </c>
      <c r="AE180" s="82">
        <f t="shared" si="16"/>
        <v>7.5014814814785495</v>
      </c>
      <c r="AF180" s="78"/>
    </row>
    <row r="181" spans="29:32">
      <c r="AC181" s="7" t="s">
        <v>897</v>
      </c>
      <c r="AD181" s="78" t="s">
        <v>401</v>
      </c>
      <c r="AE181" s="82">
        <f t="shared" si="16"/>
        <v>7.5016782407401479</v>
      </c>
      <c r="AF181" s="78"/>
    </row>
    <row r="182" spans="29:32">
      <c r="AC182" s="7" t="s">
        <v>898</v>
      </c>
      <c r="AD182" s="78" t="s">
        <v>401</v>
      </c>
      <c r="AE182" s="82">
        <f t="shared" si="16"/>
        <v>7.5190625000032014</v>
      </c>
      <c r="AF182" s="78"/>
    </row>
    <row r="183" spans="29:32">
      <c r="AC183" s="7" t="s">
        <v>899</v>
      </c>
      <c r="AD183" s="78" t="s">
        <v>401</v>
      </c>
      <c r="AE183" s="82">
        <f t="shared" si="16"/>
        <v>7.5235648148154723</v>
      </c>
      <c r="AF183" s="78"/>
    </row>
    <row r="184" spans="29:32">
      <c r="AC184" s="7" t="s">
        <v>900</v>
      </c>
      <c r="AD184" s="78" t="s">
        <v>401</v>
      </c>
      <c r="AE184" s="82">
        <f t="shared" si="16"/>
        <v>7.5246759259243845</v>
      </c>
      <c r="AF184" s="78"/>
    </row>
    <row r="185" spans="29:32">
      <c r="AC185" s="7" t="s">
        <v>901</v>
      </c>
      <c r="AD185" s="78" t="s">
        <v>401</v>
      </c>
      <c r="AE185" s="82">
        <f t="shared" si="16"/>
        <v>7.534143518518249</v>
      </c>
      <c r="AF185" s="78"/>
    </row>
    <row r="186" spans="29:32">
      <c r="AC186" s="7" t="s">
        <v>902</v>
      </c>
      <c r="AD186" s="78" t="s">
        <v>401</v>
      </c>
      <c r="AE186" s="82">
        <f t="shared" si="16"/>
        <v>7.565358796295186</v>
      </c>
      <c r="AF186" s="78"/>
    </row>
    <row r="187" spans="29:32">
      <c r="AC187" s="7" t="s">
        <v>903</v>
      </c>
      <c r="AD187" s="78" t="s">
        <v>401</v>
      </c>
      <c r="AE187" s="82">
        <f t="shared" si="16"/>
        <v>7.5688194444446708</v>
      </c>
      <c r="AF187" s="78"/>
    </row>
    <row r="188" spans="29:32">
      <c r="AC188" s="7" t="s">
        <v>904</v>
      </c>
      <c r="AD188" s="78" t="s">
        <v>401</v>
      </c>
      <c r="AE188" s="82">
        <f t="shared" si="16"/>
        <v>7.5735532407416031</v>
      </c>
      <c r="AF188" s="78"/>
    </row>
    <row r="189" spans="29:32">
      <c r="AC189" s="7" t="s">
        <v>905</v>
      </c>
      <c r="AD189" s="78" t="s">
        <v>401</v>
      </c>
      <c r="AE189" s="82">
        <f t="shared" si="16"/>
        <v>7.6125925925953197</v>
      </c>
      <c r="AF189" s="78"/>
    </row>
    <row r="190" spans="29:32">
      <c r="AC190" s="7" t="s">
        <v>906</v>
      </c>
      <c r="AD190" s="78" t="s">
        <v>401</v>
      </c>
      <c r="AE190" s="82">
        <f t="shared" si="16"/>
        <v>7.6138541666659876</v>
      </c>
      <c r="AF190" s="78"/>
    </row>
    <row r="191" spans="29:32">
      <c r="AC191" s="7" t="s">
        <v>907</v>
      </c>
      <c r="AD191" s="78" t="s">
        <v>401</v>
      </c>
      <c r="AE191" s="82">
        <f t="shared" si="16"/>
        <v>7.6352083333331393</v>
      </c>
      <c r="AF191" s="78"/>
    </row>
    <row r="192" spans="29:32">
      <c r="AC192" s="7" t="s">
        <v>908</v>
      </c>
      <c r="AD192" s="78" t="s">
        <v>401</v>
      </c>
      <c r="AE192" s="82">
        <f t="shared" si="16"/>
        <v>7.6431134259255487</v>
      </c>
      <c r="AF192" s="78"/>
    </row>
    <row r="193" spans="29:32">
      <c r="AC193" s="7" t="s">
        <v>909</v>
      </c>
      <c r="AD193" s="78" t="s">
        <v>401</v>
      </c>
      <c r="AE193" s="82">
        <f t="shared" si="16"/>
        <v>7.6937731481448282</v>
      </c>
      <c r="AF193" s="78"/>
    </row>
    <row r="194" spans="29:32">
      <c r="AC194" s="7" t="s">
        <v>910</v>
      </c>
      <c r="AD194" s="78" t="s">
        <v>401</v>
      </c>
      <c r="AE194" s="82">
        <f t="shared" si="16"/>
        <v>7.7008333333360497</v>
      </c>
      <c r="AF194" s="78"/>
    </row>
    <row r="195" spans="29:32">
      <c r="AC195" s="7" t="s">
        <v>911</v>
      </c>
      <c r="AD195" s="78" t="s">
        <v>401</v>
      </c>
      <c r="AE195" s="82">
        <f t="shared" si="16"/>
        <v>7.7548263888893416</v>
      </c>
      <c r="AF195" s="78"/>
    </row>
    <row r="196" spans="29:32">
      <c r="AC196" s="7" t="s">
        <v>912</v>
      </c>
      <c r="AD196" s="78" t="s">
        <v>401</v>
      </c>
      <c r="AE196" s="82">
        <f t="shared" si="16"/>
        <v>7.7569675925915362</v>
      </c>
      <c r="AF196" s="78"/>
    </row>
    <row r="197" spans="29:32">
      <c r="AC197" s="7" t="s">
        <v>913</v>
      </c>
      <c r="AD197" s="78" t="s">
        <v>401</v>
      </c>
      <c r="AE197" s="82">
        <f t="shared" si="16"/>
        <v>7.7799768518525525</v>
      </c>
      <c r="AF197" s="78"/>
    </row>
    <row r="198" spans="29:32">
      <c r="AC198" s="7" t="s">
        <v>914</v>
      </c>
      <c r="AD198" s="78" t="s">
        <v>401</v>
      </c>
      <c r="AE198" s="82">
        <f t="shared" ref="AE198:AE261" si="17">AC198-$AC$2</f>
        <v>7.7913541666639503</v>
      </c>
      <c r="AF198" s="78"/>
    </row>
    <row r="199" spans="29:32">
      <c r="AC199" s="7" t="s">
        <v>915</v>
      </c>
      <c r="AD199" s="78" t="s">
        <v>401</v>
      </c>
      <c r="AE199" s="82">
        <f t="shared" si="17"/>
        <v>7.8326851851816173</v>
      </c>
      <c r="AF199" s="78"/>
    </row>
    <row r="200" spans="29:32">
      <c r="AC200" s="7" t="s">
        <v>916</v>
      </c>
      <c r="AD200" s="78" t="s">
        <v>401</v>
      </c>
      <c r="AE200" s="82">
        <f t="shared" si="17"/>
        <v>7.9628125000017462</v>
      </c>
      <c r="AF200" s="78"/>
    </row>
    <row r="201" spans="29:32">
      <c r="AC201" s="7" t="s">
        <v>917</v>
      </c>
      <c r="AD201" s="78" t="s">
        <v>401</v>
      </c>
      <c r="AE201" s="82">
        <f t="shared" si="17"/>
        <v>8.0410069444478722</v>
      </c>
      <c r="AF201" s="78"/>
    </row>
    <row r="202" spans="29:32">
      <c r="AC202" s="7" t="s">
        <v>918</v>
      </c>
      <c r="AD202" s="78" t="s">
        <v>401</v>
      </c>
      <c r="AE202" s="82">
        <f t="shared" si="17"/>
        <v>8.0599999999976717</v>
      </c>
      <c r="AF202" s="78"/>
    </row>
    <row r="203" spans="29:32">
      <c r="AC203" s="7" t="s">
        <v>919</v>
      </c>
      <c r="AD203" s="78" t="s">
        <v>401</v>
      </c>
      <c r="AE203" s="82">
        <f t="shared" si="17"/>
        <v>8.0612731481451192</v>
      </c>
      <c r="AF203" s="78"/>
    </row>
    <row r="204" spans="29:32">
      <c r="AC204" s="7" t="s">
        <v>920</v>
      </c>
      <c r="AD204" s="78" t="s">
        <v>401</v>
      </c>
      <c r="AE204" s="82">
        <f t="shared" si="17"/>
        <v>8.0686805555524188</v>
      </c>
      <c r="AF204" s="78"/>
    </row>
    <row r="205" spans="29:32">
      <c r="AC205" s="7" t="s">
        <v>921</v>
      </c>
      <c r="AD205" s="78" t="s">
        <v>401</v>
      </c>
      <c r="AE205" s="82">
        <f t="shared" si="17"/>
        <v>8.2012268518519704</v>
      </c>
      <c r="AF205" s="78"/>
    </row>
    <row r="206" spans="29:32">
      <c r="AC206" s="7" t="s">
        <v>922</v>
      </c>
      <c r="AD206" s="78" t="s">
        <v>401</v>
      </c>
      <c r="AE206" s="82">
        <f t="shared" si="17"/>
        <v>8.2169212962980964</v>
      </c>
      <c r="AF206" s="78"/>
    </row>
    <row r="207" spans="29:32">
      <c r="AC207" s="7" t="s">
        <v>923</v>
      </c>
      <c r="AD207" s="78" t="s">
        <v>401</v>
      </c>
      <c r="AE207" s="82">
        <f t="shared" si="17"/>
        <v>8.2418981481459923</v>
      </c>
      <c r="AF207" s="78"/>
    </row>
    <row r="208" spans="29:32">
      <c r="AC208" s="7" t="s">
        <v>924</v>
      </c>
      <c r="AD208" s="78" t="s">
        <v>401</v>
      </c>
      <c r="AE208" s="82">
        <f t="shared" si="17"/>
        <v>8.2611111111109494</v>
      </c>
      <c r="AF208" s="78"/>
    </row>
    <row r="209" spans="29:32">
      <c r="AC209" s="7" t="s">
        <v>925</v>
      </c>
      <c r="AD209" s="78" t="s">
        <v>401</v>
      </c>
      <c r="AE209" s="82">
        <f t="shared" si="17"/>
        <v>8.2646990740759065</v>
      </c>
      <c r="AF209" s="78"/>
    </row>
    <row r="210" spans="29:32">
      <c r="AC210" s="7" t="s">
        <v>926</v>
      </c>
      <c r="AD210" s="78" t="s">
        <v>401</v>
      </c>
      <c r="AE210" s="82">
        <f t="shared" si="17"/>
        <v>8.3184143518519704</v>
      </c>
      <c r="AF210" s="78"/>
    </row>
    <row r="211" spans="29:32">
      <c r="AC211" s="7" t="s">
        <v>927</v>
      </c>
      <c r="AD211" s="78" t="s">
        <v>401</v>
      </c>
      <c r="AE211" s="82">
        <f t="shared" si="17"/>
        <v>8.3422916666677338</v>
      </c>
      <c r="AF211" s="78"/>
    </row>
    <row r="212" spans="29:32">
      <c r="AC212" s="7" t="s">
        <v>928</v>
      </c>
      <c r="AD212" s="78" t="s">
        <v>401</v>
      </c>
      <c r="AE212" s="82">
        <f t="shared" si="17"/>
        <v>8.3485763888893416</v>
      </c>
      <c r="AF212" s="78"/>
    </row>
    <row r="213" spans="29:32">
      <c r="AC213" s="7" t="s">
        <v>929</v>
      </c>
      <c r="AD213" s="78" t="s">
        <v>401</v>
      </c>
      <c r="AE213" s="82">
        <f t="shared" si="17"/>
        <v>8.361539351848478</v>
      </c>
      <c r="AF213" s="78"/>
    </row>
    <row r="214" spans="29:32">
      <c r="AC214" s="7" t="s">
        <v>930</v>
      </c>
      <c r="AD214" s="78" t="s">
        <v>401</v>
      </c>
      <c r="AE214" s="82">
        <f t="shared" si="17"/>
        <v>8.3808333333363407</v>
      </c>
      <c r="AF214" s="78"/>
    </row>
    <row r="215" spans="29:32">
      <c r="AC215" s="7" t="s">
        <v>931</v>
      </c>
      <c r="AD215" s="78" t="s">
        <v>401</v>
      </c>
      <c r="AE215" s="82">
        <f t="shared" si="17"/>
        <v>8.3825115740764886</v>
      </c>
      <c r="AF215" s="78"/>
    </row>
    <row r="216" spans="29:32">
      <c r="AC216" s="7" t="s">
        <v>932</v>
      </c>
      <c r="AD216" s="78" t="s">
        <v>401</v>
      </c>
      <c r="AE216" s="82">
        <f t="shared" si="17"/>
        <v>8.3829398148154723</v>
      </c>
      <c r="AF216" s="78"/>
    </row>
    <row r="217" spans="29:32">
      <c r="AC217" s="7" t="s">
        <v>933</v>
      </c>
      <c r="AD217" s="78" t="s">
        <v>401</v>
      </c>
      <c r="AE217" s="82">
        <f t="shared" si="17"/>
        <v>8.3874305555582396</v>
      </c>
      <c r="AF217" s="78"/>
    </row>
    <row r="218" spans="29:32">
      <c r="AC218" s="7" t="s">
        <v>934</v>
      </c>
      <c r="AD218" s="78" t="s">
        <v>401</v>
      </c>
      <c r="AE218" s="82">
        <f t="shared" si="17"/>
        <v>8.3876851851819083</v>
      </c>
      <c r="AF218" s="78"/>
    </row>
    <row r="219" spans="29:32">
      <c r="AC219" s="7" t="s">
        <v>935</v>
      </c>
      <c r="AD219" s="78" t="s">
        <v>401</v>
      </c>
      <c r="AE219" s="82">
        <f t="shared" si="17"/>
        <v>8.3931134259255487</v>
      </c>
      <c r="AF219" s="78"/>
    </row>
    <row r="220" spans="29:32">
      <c r="AC220" s="7" t="s">
        <v>936</v>
      </c>
      <c r="AD220" s="78" t="s">
        <v>401</v>
      </c>
      <c r="AE220" s="82">
        <f t="shared" si="17"/>
        <v>8.3992129629623378</v>
      </c>
      <c r="AF220" s="78"/>
    </row>
    <row r="221" spans="29:32">
      <c r="AC221" s="7" t="s">
        <v>937</v>
      </c>
      <c r="AD221" s="78" t="s">
        <v>401</v>
      </c>
      <c r="AE221" s="82">
        <f t="shared" si="17"/>
        <v>8.40115740741021</v>
      </c>
      <c r="AF221" s="78"/>
    </row>
    <row r="222" spans="29:32">
      <c r="AC222" s="7" t="s">
        <v>938</v>
      </c>
      <c r="AD222" s="78" t="s">
        <v>401</v>
      </c>
      <c r="AE222" s="82">
        <f t="shared" si="17"/>
        <v>8.4043749999982538</v>
      </c>
      <c r="AF222" s="78"/>
    </row>
    <row r="223" spans="29:32">
      <c r="AC223" s="7" t="s">
        <v>939</v>
      </c>
      <c r="AD223" s="78" t="s">
        <v>401</v>
      </c>
      <c r="AE223" s="82">
        <f t="shared" si="17"/>
        <v>8.4054976851839456</v>
      </c>
      <c r="AF223" s="78"/>
    </row>
    <row r="224" spans="29:32">
      <c r="AC224" s="7" t="s">
        <v>940</v>
      </c>
      <c r="AD224" s="78" t="s">
        <v>401</v>
      </c>
      <c r="AE224" s="82">
        <f t="shared" si="17"/>
        <v>8.4201967592598521</v>
      </c>
      <c r="AF224" s="78"/>
    </row>
    <row r="225" spans="29:32">
      <c r="AC225" s="7" t="s">
        <v>941</v>
      </c>
      <c r="AD225" s="78" t="s">
        <v>401</v>
      </c>
      <c r="AE225" s="82">
        <f t="shared" si="17"/>
        <v>8.4299074074078817</v>
      </c>
      <c r="AF225" s="78"/>
    </row>
    <row r="226" spans="29:32">
      <c r="AC226" s="7" t="s">
        <v>942</v>
      </c>
      <c r="AD226" s="78" t="s">
        <v>401</v>
      </c>
      <c r="AE226" s="82">
        <f t="shared" si="17"/>
        <v>8.4467824074090458</v>
      </c>
      <c r="AF226" s="78"/>
    </row>
    <row r="227" spans="29:32">
      <c r="AC227" s="7" t="s">
        <v>943</v>
      </c>
      <c r="AD227" s="78" t="s">
        <v>401</v>
      </c>
      <c r="AE227" s="82">
        <f t="shared" si="17"/>
        <v>8.4487268518496421</v>
      </c>
      <c r="AF227" s="78"/>
    </row>
    <row r="228" spans="29:32">
      <c r="AC228" s="7" t="s">
        <v>944</v>
      </c>
      <c r="AD228" s="78" t="s">
        <v>401</v>
      </c>
      <c r="AE228" s="82">
        <f t="shared" si="17"/>
        <v>8.4532523148154723</v>
      </c>
      <c r="AF228" s="78"/>
    </row>
    <row r="229" spans="29:32">
      <c r="AC229" s="7" t="s">
        <v>945</v>
      </c>
      <c r="AD229" s="78" t="s">
        <v>401</v>
      </c>
      <c r="AE229" s="82">
        <f t="shared" si="17"/>
        <v>8.4665277777748997</v>
      </c>
      <c r="AF229" s="78"/>
    </row>
    <row r="230" spans="29:32">
      <c r="AC230" s="7" t="s">
        <v>946</v>
      </c>
      <c r="AD230" s="78" t="s">
        <v>401</v>
      </c>
      <c r="AE230" s="82">
        <f t="shared" si="17"/>
        <v>8.4707060185173759</v>
      </c>
      <c r="AF230" s="78"/>
    </row>
    <row r="231" spans="29:32">
      <c r="AC231" s="7" t="s">
        <v>947</v>
      </c>
      <c r="AD231" s="78" t="s">
        <v>401</v>
      </c>
      <c r="AE231" s="82">
        <f t="shared" si="17"/>
        <v>8.4726388888884685</v>
      </c>
      <c r="AF231" s="78"/>
    </row>
    <row r="232" spans="29:32">
      <c r="AC232" s="7" t="s">
        <v>948</v>
      </c>
      <c r="AD232" s="78" t="s">
        <v>401</v>
      </c>
      <c r="AE232" s="82">
        <f t="shared" si="17"/>
        <v>8.473703703704814</v>
      </c>
      <c r="AF232" s="78"/>
    </row>
    <row r="233" spans="29:32">
      <c r="AC233" s="7" t="s">
        <v>949</v>
      </c>
      <c r="AD233" s="78" t="s">
        <v>401</v>
      </c>
      <c r="AE233" s="82">
        <f t="shared" si="17"/>
        <v>8.4763657407384017</v>
      </c>
      <c r="AF233" s="78"/>
    </row>
    <row r="234" spans="29:32">
      <c r="AC234" s="7" t="s">
        <v>950</v>
      </c>
      <c r="AD234" s="78" t="s">
        <v>401</v>
      </c>
      <c r="AE234" s="82">
        <f t="shared" si="17"/>
        <v>8.4784953703710926</v>
      </c>
      <c r="AF234" s="78"/>
    </row>
    <row r="235" spans="29:32">
      <c r="AC235" s="7" t="s">
        <v>951</v>
      </c>
      <c r="AD235" s="78" t="s">
        <v>401</v>
      </c>
      <c r="AE235" s="82">
        <f t="shared" si="17"/>
        <v>8.486747685186856</v>
      </c>
      <c r="AF235" s="78"/>
    </row>
    <row r="236" spans="29:32">
      <c r="AC236" s="7" t="s">
        <v>952</v>
      </c>
      <c r="AD236" s="78" t="s">
        <v>401</v>
      </c>
      <c r="AE236" s="82">
        <f t="shared" si="17"/>
        <v>8.487199074072123</v>
      </c>
      <c r="AF236" s="78"/>
    </row>
    <row r="237" spans="29:32">
      <c r="AC237" s="7" t="s">
        <v>953</v>
      </c>
      <c r="AD237" s="78" t="s">
        <v>401</v>
      </c>
      <c r="AE237" s="82">
        <f t="shared" si="17"/>
        <v>8.5006712962931488</v>
      </c>
      <c r="AF237" s="78"/>
    </row>
    <row r="238" spans="29:32">
      <c r="AC238" s="7" t="s">
        <v>954</v>
      </c>
      <c r="AD238" s="78" t="s">
        <v>401</v>
      </c>
      <c r="AE238" s="82">
        <f t="shared" si="17"/>
        <v>8.5011458333319752</v>
      </c>
      <c r="AF238" s="78"/>
    </row>
    <row r="239" spans="29:32">
      <c r="AC239" s="7" t="s">
        <v>955</v>
      </c>
      <c r="AD239" s="78" t="s">
        <v>401</v>
      </c>
      <c r="AE239" s="82">
        <f t="shared" si="17"/>
        <v>8.5020486111097853</v>
      </c>
      <c r="AF239" s="78"/>
    </row>
    <row r="240" spans="29:32">
      <c r="AC240" s="7" t="s">
        <v>956</v>
      </c>
      <c r="AD240" s="78" t="s">
        <v>401</v>
      </c>
      <c r="AE240" s="82">
        <f t="shared" si="17"/>
        <v>8.5048726851819083</v>
      </c>
      <c r="AF240" s="78"/>
    </row>
    <row r="241" spans="29:32">
      <c r="AC241" s="7" t="s">
        <v>957</v>
      </c>
      <c r="AD241" s="78" t="s">
        <v>401</v>
      </c>
      <c r="AE241" s="82">
        <f t="shared" si="17"/>
        <v>8.5061574074061355</v>
      </c>
      <c r="AF241" s="78"/>
    </row>
    <row r="242" spans="29:32">
      <c r="AC242" s="7" t="s">
        <v>958</v>
      </c>
      <c r="AD242" s="78" t="s">
        <v>401</v>
      </c>
      <c r="AE242" s="82">
        <f t="shared" si="17"/>
        <v>8.5068865740759065</v>
      </c>
      <c r="AF242" s="78"/>
    </row>
    <row r="243" spans="29:32">
      <c r="AC243" s="7" t="s">
        <v>959</v>
      </c>
      <c r="AD243" s="78" t="s">
        <v>401</v>
      </c>
      <c r="AE243" s="82">
        <f t="shared" si="17"/>
        <v>8.5138773148137261</v>
      </c>
      <c r="AF243" s="78"/>
    </row>
    <row r="244" spans="29:32">
      <c r="AC244" s="7" t="s">
        <v>960</v>
      </c>
      <c r="AD244" s="78" t="s">
        <v>401</v>
      </c>
      <c r="AE244" s="82">
        <f t="shared" si="17"/>
        <v>8.5143518518525525</v>
      </c>
      <c r="AF244" s="78"/>
    </row>
    <row r="245" spans="29:32">
      <c r="AC245" s="7" t="s">
        <v>961</v>
      </c>
      <c r="AD245" s="78" t="s">
        <v>401</v>
      </c>
      <c r="AE245" s="82">
        <f t="shared" si="17"/>
        <v>8.5270486111112405</v>
      </c>
      <c r="AF245" s="78"/>
    </row>
    <row r="246" spans="29:32">
      <c r="AC246" s="7" t="s">
        <v>962</v>
      </c>
      <c r="AD246" s="78" t="s">
        <v>401</v>
      </c>
      <c r="AE246" s="82">
        <f t="shared" si="17"/>
        <v>8.5381712962989695</v>
      </c>
      <c r="AF246" s="78"/>
    </row>
    <row r="247" spans="29:32">
      <c r="AC247" s="7" t="s">
        <v>963</v>
      </c>
      <c r="AD247" s="78" t="s">
        <v>401</v>
      </c>
      <c r="AE247" s="82">
        <f t="shared" si="17"/>
        <v>8.5476273148160544</v>
      </c>
      <c r="AF247" s="78"/>
    </row>
    <row r="248" spans="29:32">
      <c r="AC248" s="7" t="s">
        <v>964</v>
      </c>
      <c r="AD248" s="78" t="s">
        <v>401</v>
      </c>
      <c r="AE248" s="82">
        <f t="shared" si="17"/>
        <v>8.5526041666671517</v>
      </c>
      <c r="AF248" s="78"/>
    </row>
    <row r="249" spans="29:32">
      <c r="AC249" s="7" t="s">
        <v>965</v>
      </c>
      <c r="AD249" s="78" t="s">
        <v>401</v>
      </c>
      <c r="AE249" s="82">
        <f t="shared" si="17"/>
        <v>8.5563657407401479</v>
      </c>
      <c r="AF249" s="78"/>
    </row>
    <row r="250" spans="29:32">
      <c r="AC250" s="7" t="s">
        <v>966</v>
      </c>
      <c r="AD250" s="78" t="s">
        <v>401</v>
      </c>
      <c r="AE250" s="82">
        <f t="shared" si="17"/>
        <v>8.5665277777807205</v>
      </c>
      <c r="AF250" s="78"/>
    </row>
    <row r="251" spans="29:32">
      <c r="AC251" s="7" t="s">
        <v>967</v>
      </c>
      <c r="AD251" s="78" t="s">
        <v>401</v>
      </c>
      <c r="AE251" s="82">
        <f t="shared" si="17"/>
        <v>8.5848958333299379</v>
      </c>
      <c r="AF251" s="78"/>
    </row>
    <row r="252" spans="29:32">
      <c r="AC252" s="7" t="s">
        <v>968</v>
      </c>
      <c r="AD252" s="78" t="s">
        <v>401</v>
      </c>
      <c r="AE252" s="82">
        <f t="shared" si="17"/>
        <v>8.5870949074087548</v>
      </c>
      <c r="AF252" s="78"/>
    </row>
    <row r="253" spans="29:32">
      <c r="AC253" s="7" t="s">
        <v>969</v>
      </c>
      <c r="AD253" s="78" t="s">
        <v>401</v>
      </c>
      <c r="AE253" s="82">
        <f t="shared" si="17"/>
        <v>8.5985763888893416</v>
      </c>
      <c r="AF253" s="78"/>
    </row>
    <row r="254" spans="29:32">
      <c r="AC254" s="7" t="s">
        <v>970</v>
      </c>
      <c r="AD254" s="78" t="s">
        <v>401</v>
      </c>
      <c r="AE254" s="82">
        <f t="shared" si="17"/>
        <v>8.6032870370399905</v>
      </c>
      <c r="AF254" s="78"/>
    </row>
    <row r="255" spans="29:32">
      <c r="AC255" s="7" t="s">
        <v>971</v>
      </c>
      <c r="AD255" s="78" t="s">
        <v>401</v>
      </c>
      <c r="AE255" s="82">
        <f t="shared" si="17"/>
        <v>8.640763888892252</v>
      </c>
      <c r="AF255" s="78"/>
    </row>
    <row r="256" spans="29:32">
      <c r="AC256" s="7" t="s">
        <v>972</v>
      </c>
      <c r="AD256" s="78" t="s">
        <v>401</v>
      </c>
      <c r="AE256" s="82">
        <f t="shared" si="17"/>
        <v>8.6443171296268702</v>
      </c>
      <c r="AF256" s="78"/>
    </row>
    <row r="257" spans="29:32">
      <c r="AC257" s="7" t="s">
        <v>973</v>
      </c>
      <c r="AD257" s="78" t="s">
        <v>401</v>
      </c>
      <c r="AE257" s="82">
        <f t="shared" si="17"/>
        <v>8.6517939814802958</v>
      </c>
      <c r="AF257" s="78"/>
    </row>
    <row r="258" spans="29:32">
      <c r="AC258" s="7" t="s">
        <v>974</v>
      </c>
      <c r="AD258" s="78" t="s">
        <v>401</v>
      </c>
      <c r="AE258" s="82">
        <f t="shared" si="17"/>
        <v>8.7018865740756155</v>
      </c>
      <c r="AF258" s="78"/>
    </row>
    <row r="259" spans="29:32">
      <c r="AC259" s="7" t="s">
        <v>975</v>
      </c>
      <c r="AD259" s="78" t="s">
        <v>401</v>
      </c>
      <c r="AE259" s="82">
        <f t="shared" si="17"/>
        <v>8.747557870367018</v>
      </c>
      <c r="AF259" s="78"/>
    </row>
    <row r="260" spans="29:32">
      <c r="AC260" s="7" t="s">
        <v>976</v>
      </c>
      <c r="AD260" s="78" t="s">
        <v>401</v>
      </c>
      <c r="AE260" s="82">
        <f t="shared" si="17"/>
        <v>8.7481134259287501</v>
      </c>
      <c r="AF260" s="78"/>
    </row>
    <row r="261" spans="29:32">
      <c r="AC261" s="7" t="s">
        <v>977</v>
      </c>
      <c r="AD261" s="78" t="s">
        <v>401</v>
      </c>
      <c r="AE261" s="82">
        <f t="shared" si="17"/>
        <v>8.8337615740747424</v>
      </c>
      <c r="AF261" s="78"/>
    </row>
    <row r="262" spans="29:32">
      <c r="AC262" s="7" t="s">
        <v>978</v>
      </c>
      <c r="AD262" s="78" t="s">
        <v>401</v>
      </c>
      <c r="AE262" s="82">
        <f t="shared" ref="AE262:AE325" si="18">AC262-$AC$2</f>
        <v>8.8452314814785495</v>
      </c>
      <c r="AF262" s="78"/>
    </row>
    <row r="263" spans="29:32">
      <c r="AC263" s="7" t="s">
        <v>979</v>
      </c>
      <c r="AD263" s="78" t="s">
        <v>401</v>
      </c>
      <c r="AE263" s="82">
        <f t="shared" si="18"/>
        <v>8.8960879629594274</v>
      </c>
      <c r="AF263" s="78"/>
    </row>
    <row r="264" spans="29:32">
      <c r="AC264" s="7" t="s">
        <v>980</v>
      </c>
      <c r="AD264" s="78" t="s">
        <v>401</v>
      </c>
      <c r="AE264" s="82">
        <f t="shared" si="18"/>
        <v>8.9264351851816173</v>
      </c>
      <c r="AF264" s="78"/>
    </row>
    <row r="265" spans="29:32">
      <c r="AC265" s="7" t="s">
        <v>981</v>
      </c>
      <c r="AD265" s="78" t="s">
        <v>401</v>
      </c>
      <c r="AE265" s="82">
        <f t="shared" si="18"/>
        <v>8.9356828703676001</v>
      </c>
      <c r="AF265" s="78"/>
    </row>
    <row r="266" spans="29:32">
      <c r="AC266" s="7" t="s">
        <v>982</v>
      </c>
      <c r="AD266" s="78" t="s">
        <v>401</v>
      </c>
      <c r="AE266" s="82">
        <f t="shared" si="18"/>
        <v>8.9657638888893416</v>
      </c>
      <c r="AF266" s="78"/>
    </row>
    <row r="267" spans="29:32">
      <c r="AC267" s="7" t="s">
        <v>983</v>
      </c>
      <c r="AD267" s="78" t="s">
        <v>401</v>
      </c>
      <c r="AE267" s="82">
        <f t="shared" si="18"/>
        <v>8.9698726851856918</v>
      </c>
      <c r="AF267" s="78"/>
    </row>
    <row r="268" spans="29:32">
      <c r="AC268" s="7" t="s">
        <v>984</v>
      </c>
      <c r="AD268" s="78" t="s">
        <v>401</v>
      </c>
      <c r="AE268" s="82">
        <f t="shared" si="18"/>
        <v>8.9734490740738693</v>
      </c>
      <c r="AF268" s="78"/>
    </row>
    <row r="269" spans="29:32">
      <c r="AC269" s="7" t="s">
        <v>985</v>
      </c>
      <c r="AD269" s="78" t="s">
        <v>401</v>
      </c>
      <c r="AE269" s="82">
        <f t="shared" si="18"/>
        <v>9.0026041666642413</v>
      </c>
      <c r="AF269" s="78"/>
    </row>
    <row r="270" spans="29:32">
      <c r="AC270" s="7" t="s">
        <v>986</v>
      </c>
      <c r="AD270" s="78" t="s">
        <v>401</v>
      </c>
      <c r="AE270" s="82">
        <f t="shared" si="18"/>
        <v>9.0794675925935735</v>
      </c>
      <c r="AF270" s="78"/>
    </row>
    <row r="271" spans="29:32">
      <c r="AC271" s="7" t="s">
        <v>987</v>
      </c>
      <c r="AD271" s="78" t="s">
        <v>401</v>
      </c>
      <c r="AE271" s="82">
        <f t="shared" si="18"/>
        <v>9.1746064814797137</v>
      </c>
      <c r="AF271" s="78"/>
    </row>
    <row r="272" spans="29:32">
      <c r="AC272" s="7" t="s">
        <v>988</v>
      </c>
      <c r="AD272" s="78" t="s">
        <v>401</v>
      </c>
      <c r="AE272" s="82">
        <f t="shared" si="18"/>
        <v>9.1849768518513883</v>
      </c>
      <c r="AF272" s="78"/>
    </row>
    <row r="273" spans="29:32">
      <c r="AC273" s="7" t="s">
        <v>989</v>
      </c>
      <c r="AD273" s="78" t="s">
        <v>401</v>
      </c>
      <c r="AE273" s="82">
        <f t="shared" si="18"/>
        <v>9.1929513888899237</v>
      </c>
      <c r="AF273" s="78"/>
    </row>
    <row r="274" spans="29:32">
      <c r="AC274" s="7" t="s">
        <v>990</v>
      </c>
      <c r="AD274" s="78" t="s">
        <v>401</v>
      </c>
      <c r="AE274" s="82">
        <f t="shared" si="18"/>
        <v>9.2073726851886022</v>
      </c>
      <c r="AF274" s="78"/>
    </row>
    <row r="275" spans="29:32">
      <c r="AC275" s="7" t="s">
        <v>991</v>
      </c>
      <c r="AD275" s="78" t="s">
        <v>401</v>
      </c>
      <c r="AE275" s="82">
        <f t="shared" si="18"/>
        <v>9.2171759259290411</v>
      </c>
      <c r="AF275" s="78"/>
    </row>
    <row r="276" spans="29:32">
      <c r="AC276" s="7" t="s">
        <v>992</v>
      </c>
      <c r="AD276" s="78" t="s">
        <v>401</v>
      </c>
      <c r="AE276" s="82">
        <f t="shared" si="18"/>
        <v>9.2360532407401479</v>
      </c>
      <c r="AF276" s="78"/>
    </row>
    <row r="277" spans="29:32">
      <c r="AC277" s="7" t="s">
        <v>993</v>
      </c>
      <c r="AD277" s="78" t="s">
        <v>401</v>
      </c>
      <c r="AE277" s="82">
        <f t="shared" si="18"/>
        <v>9.237407407410501</v>
      </c>
      <c r="AF277" s="78"/>
    </row>
    <row r="278" spans="29:32">
      <c r="AC278" s="7" t="s">
        <v>994</v>
      </c>
      <c r="AD278" s="78" t="s">
        <v>401</v>
      </c>
      <c r="AE278" s="82">
        <f t="shared" si="18"/>
        <v>9.2401273148134351</v>
      </c>
      <c r="AF278" s="78"/>
    </row>
    <row r="279" spans="29:32">
      <c r="AC279" s="7" t="s">
        <v>995</v>
      </c>
      <c r="AD279" s="78" t="s">
        <v>401</v>
      </c>
      <c r="AE279" s="82">
        <f t="shared" si="18"/>
        <v>9.2434259259243845</v>
      </c>
      <c r="AF279" s="78"/>
    </row>
    <row r="280" spans="29:32">
      <c r="AC280" s="7" t="s">
        <v>996</v>
      </c>
      <c r="AD280" s="78" t="s">
        <v>401</v>
      </c>
      <c r="AE280" s="82">
        <f t="shared" si="18"/>
        <v>9.2451388888875954</v>
      </c>
      <c r="AF280" s="78"/>
    </row>
    <row r="281" spans="29:32">
      <c r="AC281" s="7" t="s">
        <v>997</v>
      </c>
      <c r="AD281" s="78" t="s">
        <v>401</v>
      </c>
      <c r="AE281" s="82">
        <f t="shared" si="18"/>
        <v>9.2548379629661213</v>
      </c>
      <c r="AF281" s="78"/>
    </row>
    <row r="282" spans="29:32">
      <c r="AC282" s="7" t="s">
        <v>998</v>
      </c>
      <c r="AD282" s="78" t="s">
        <v>401</v>
      </c>
      <c r="AE282" s="82">
        <f t="shared" si="18"/>
        <v>9.2581365740770707</v>
      </c>
      <c r="AF282" s="78"/>
    </row>
    <row r="283" spans="29:32">
      <c r="AC283" s="7" t="s">
        <v>999</v>
      </c>
      <c r="AD283" s="78" t="s">
        <v>401</v>
      </c>
      <c r="AE283" s="82">
        <f t="shared" si="18"/>
        <v>9.2601388888870133</v>
      </c>
      <c r="AF283" s="78"/>
    </row>
    <row r="284" spans="29:32">
      <c r="AC284" s="7" t="s">
        <v>1000</v>
      </c>
      <c r="AD284" s="78" t="s">
        <v>401</v>
      </c>
      <c r="AE284" s="82">
        <f t="shared" si="18"/>
        <v>9.3038541666683159</v>
      </c>
      <c r="AF284" s="78"/>
    </row>
    <row r="285" spans="29:32">
      <c r="AC285" s="7" t="s">
        <v>1001</v>
      </c>
      <c r="AD285" s="78" t="s">
        <v>401</v>
      </c>
      <c r="AE285" s="82">
        <f t="shared" si="18"/>
        <v>9.3060300925935735</v>
      </c>
      <c r="AF285" s="78"/>
    </row>
    <row r="286" spans="29:32">
      <c r="AC286" s="7" t="s">
        <v>1002</v>
      </c>
      <c r="AD286" s="78" t="s">
        <v>401</v>
      </c>
      <c r="AE286" s="82">
        <f t="shared" si="18"/>
        <v>9.3301620370402816</v>
      </c>
      <c r="AF286" s="78"/>
    </row>
    <row r="287" spans="29:32">
      <c r="AC287" s="7" t="s">
        <v>1003</v>
      </c>
      <c r="AD287" s="78" t="s">
        <v>401</v>
      </c>
      <c r="AE287" s="82">
        <f t="shared" si="18"/>
        <v>9.3326967592583969</v>
      </c>
      <c r="AF287" s="78"/>
    </row>
    <row r="288" spans="29:32">
      <c r="AC288" s="7" t="s">
        <v>1004</v>
      </c>
      <c r="AD288" s="78" t="s">
        <v>401</v>
      </c>
      <c r="AE288" s="82">
        <f t="shared" si="18"/>
        <v>9.3399189814808778</v>
      </c>
      <c r="AF288" s="78"/>
    </row>
    <row r="289" spans="29:32">
      <c r="AC289" s="7" t="s">
        <v>1005</v>
      </c>
      <c r="AD289" s="78" t="s">
        <v>401</v>
      </c>
      <c r="AE289" s="82">
        <f t="shared" si="18"/>
        <v>9.3406828703737119</v>
      </c>
      <c r="AF289" s="78"/>
    </row>
    <row r="290" spans="29:32">
      <c r="AC290" s="7" t="s">
        <v>1006</v>
      </c>
      <c r="AD290" s="78" t="s">
        <v>401</v>
      </c>
      <c r="AE290" s="82">
        <f t="shared" si="18"/>
        <v>9.3901388888916699</v>
      </c>
      <c r="AF290" s="78"/>
    </row>
    <row r="291" spans="29:32">
      <c r="AC291" s="7" t="s">
        <v>1007</v>
      </c>
      <c r="AD291" s="78" t="s">
        <v>401</v>
      </c>
      <c r="AE291" s="82">
        <f t="shared" si="18"/>
        <v>9.3938773148183827</v>
      </c>
      <c r="AF291" s="78"/>
    </row>
    <row r="292" spans="29:32">
      <c r="AC292" s="7" t="s">
        <v>1008</v>
      </c>
      <c r="AD292" s="78" t="s">
        <v>401</v>
      </c>
      <c r="AE292" s="82">
        <f t="shared" si="18"/>
        <v>9.4012731481489027</v>
      </c>
      <c r="AF292" s="78"/>
    </row>
    <row r="293" spans="29:32">
      <c r="AC293" s="7" t="s">
        <v>1009</v>
      </c>
      <c r="AD293" s="78" t="s">
        <v>401</v>
      </c>
      <c r="AE293" s="82">
        <f t="shared" si="18"/>
        <v>9.4023842592578148</v>
      </c>
      <c r="AF293" s="78"/>
    </row>
    <row r="294" spans="29:32">
      <c r="AC294" s="7" t="s">
        <v>1010</v>
      </c>
      <c r="AD294" s="78" t="s">
        <v>401</v>
      </c>
      <c r="AE294" s="82">
        <f t="shared" si="18"/>
        <v>9.4159259259249666</v>
      </c>
      <c r="AF294" s="78"/>
    </row>
    <row r="295" spans="29:32">
      <c r="AC295" s="7" t="s">
        <v>1011</v>
      </c>
      <c r="AD295" s="78" t="s">
        <v>401</v>
      </c>
      <c r="AE295" s="82">
        <f t="shared" si="18"/>
        <v>9.4175925925956108</v>
      </c>
      <c r="AF295" s="78"/>
    </row>
    <row r="296" spans="29:32">
      <c r="AC296" s="7" t="s">
        <v>1012</v>
      </c>
      <c r="AD296" s="78" t="s">
        <v>401</v>
      </c>
      <c r="AE296" s="82">
        <f t="shared" si="18"/>
        <v>9.4352430555591127</v>
      </c>
      <c r="AF296" s="78"/>
    </row>
    <row r="297" spans="29:32">
      <c r="AC297" s="7" t="s">
        <v>1013</v>
      </c>
      <c r="AD297" s="78" t="s">
        <v>401</v>
      </c>
      <c r="AE297" s="82">
        <f t="shared" si="18"/>
        <v>9.4385648148163455</v>
      </c>
      <c r="AF297" s="78"/>
    </row>
    <row r="298" spans="29:32">
      <c r="AC298" s="7" t="s">
        <v>1014</v>
      </c>
      <c r="AD298" s="78" t="s">
        <v>401</v>
      </c>
      <c r="AE298" s="82">
        <f t="shared" si="18"/>
        <v>9.4676041666680248</v>
      </c>
      <c r="AF298" s="78"/>
    </row>
    <row r="299" spans="29:32">
      <c r="AC299" s="7" t="s">
        <v>1015</v>
      </c>
      <c r="AD299" s="78" t="s">
        <v>401</v>
      </c>
      <c r="AE299" s="82">
        <f t="shared" si="18"/>
        <v>9.4756018518528435</v>
      </c>
      <c r="AF299" s="78"/>
    </row>
    <row r="300" spans="29:32">
      <c r="AC300" s="7" t="s">
        <v>1016</v>
      </c>
      <c r="AD300" s="78" t="s">
        <v>401</v>
      </c>
      <c r="AE300" s="82">
        <f t="shared" si="18"/>
        <v>9.4765393518537167</v>
      </c>
      <c r="AF300" s="78"/>
    </row>
    <row r="301" spans="29:32">
      <c r="AC301" s="7" t="s">
        <v>1017</v>
      </c>
      <c r="AD301" s="78" t="s">
        <v>401</v>
      </c>
      <c r="AE301" s="82">
        <f t="shared" si="18"/>
        <v>9.4770833333313931</v>
      </c>
      <c r="AF301" s="78"/>
    </row>
    <row r="302" spans="29:32">
      <c r="AC302" s="7" t="s">
        <v>1018</v>
      </c>
      <c r="AD302" s="78" t="s">
        <v>401</v>
      </c>
      <c r="AE302" s="82">
        <f t="shared" si="18"/>
        <v>9.4781134259246755</v>
      </c>
      <c r="AF302" s="78"/>
    </row>
    <row r="303" spans="29:32">
      <c r="AC303" s="7" t="s">
        <v>1019</v>
      </c>
      <c r="AD303" s="78" t="s">
        <v>401</v>
      </c>
      <c r="AE303" s="82">
        <f t="shared" si="18"/>
        <v>9.4987152777757728</v>
      </c>
      <c r="AF303" s="78"/>
    </row>
    <row r="304" spans="29:32">
      <c r="AC304" s="7" t="s">
        <v>1020</v>
      </c>
      <c r="AD304" s="78" t="s">
        <v>401</v>
      </c>
      <c r="AE304" s="82">
        <f t="shared" si="18"/>
        <v>9.5144328703681822</v>
      </c>
      <c r="AF304" s="78"/>
    </row>
    <row r="305" spans="29:32">
      <c r="AC305" s="7" t="s">
        <v>1021</v>
      </c>
      <c r="AD305" s="78" t="s">
        <v>401</v>
      </c>
      <c r="AE305" s="82">
        <f t="shared" si="18"/>
        <v>9.518483796295186</v>
      </c>
      <c r="AF305" s="78"/>
    </row>
    <row r="306" spans="29:32">
      <c r="AC306" s="7" t="s">
        <v>1022</v>
      </c>
      <c r="AD306" s="78" t="s">
        <v>401</v>
      </c>
      <c r="AE306" s="82">
        <f t="shared" si="18"/>
        <v>9.5382986111144419</v>
      </c>
      <c r="AF306" s="78"/>
    </row>
    <row r="307" spans="29:32">
      <c r="AC307" s="7" t="s">
        <v>1023</v>
      </c>
      <c r="AD307" s="78" t="s">
        <v>401</v>
      </c>
      <c r="AE307" s="82">
        <f t="shared" si="18"/>
        <v>9.539027777776937</v>
      </c>
      <c r="AF307" s="78"/>
    </row>
    <row r="308" spans="29:32">
      <c r="AC308" s="7" t="s">
        <v>1024</v>
      </c>
      <c r="AD308" s="78" t="s">
        <v>401</v>
      </c>
      <c r="AE308" s="82">
        <f t="shared" si="18"/>
        <v>9.5392824074078817</v>
      </c>
      <c r="AF308" s="78"/>
    </row>
    <row r="309" spans="29:32">
      <c r="AC309" s="7" t="s">
        <v>1025</v>
      </c>
      <c r="AD309" s="78" t="s">
        <v>401</v>
      </c>
      <c r="AE309" s="82">
        <f t="shared" si="18"/>
        <v>9.5553472222236451</v>
      </c>
      <c r="AF309" s="78"/>
    </row>
    <row r="310" spans="29:32">
      <c r="AC310" s="7" t="s">
        <v>1026</v>
      </c>
      <c r="AD310" s="78" t="s">
        <v>401</v>
      </c>
      <c r="AE310" s="82">
        <f t="shared" si="18"/>
        <v>9.5615509259223472</v>
      </c>
      <c r="AF310" s="78"/>
    </row>
    <row r="311" spans="29:32">
      <c r="AC311" s="7" t="s">
        <v>1027</v>
      </c>
      <c r="AD311" s="78" t="s">
        <v>401</v>
      </c>
      <c r="AE311" s="82">
        <f t="shared" si="18"/>
        <v>9.5664467592578148</v>
      </c>
      <c r="AF311" s="78"/>
    </row>
    <row r="312" spans="29:32">
      <c r="AC312" s="7" t="s">
        <v>1028</v>
      </c>
      <c r="AD312" s="78" t="s">
        <v>401</v>
      </c>
      <c r="AE312" s="82">
        <f t="shared" si="18"/>
        <v>9.5804050925944466</v>
      </c>
      <c r="AF312" s="78"/>
    </row>
    <row r="313" spans="29:32">
      <c r="AC313" s="7" t="s">
        <v>1029</v>
      </c>
      <c r="AD313" s="78" t="s">
        <v>401</v>
      </c>
      <c r="AE313" s="82">
        <f t="shared" si="18"/>
        <v>9.58824074074073</v>
      </c>
      <c r="AF313" s="78"/>
    </row>
    <row r="314" spans="29:32">
      <c r="AC314" s="7" t="s">
        <v>1030</v>
      </c>
      <c r="AD314" s="78" t="s">
        <v>401</v>
      </c>
      <c r="AE314" s="82">
        <f t="shared" si="18"/>
        <v>9.6633449074070086</v>
      </c>
      <c r="AF314" s="78"/>
    </row>
    <row r="315" spans="29:32">
      <c r="AC315" s="7" t="s">
        <v>1031</v>
      </c>
      <c r="AD315" s="78" t="s">
        <v>401</v>
      </c>
      <c r="AE315" s="82">
        <f t="shared" si="18"/>
        <v>9.6665972222253913</v>
      </c>
      <c r="AF315" s="78"/>
    </row>
    <row r="316" spans="29:32">
      <c r="AC316" s="7" t="s">
        <v>1032</v>
      </c>
      <c r="AD316" s="78" t="s">
        <v>401</v>
      </c>
      <c r="AE316" s="82">
        <f t="shared" si="18"/>
        <v>9.6675694444420515</v>
      </c>
      <c r="AF316" s="78"/>
    </row>
    <row r="317" spans="29:32">
      <c r="AC317" s="7" t="s">
        <v>1033</v>
      </c>
      <c r="AD317" s="78" t="s">
        <v>401</v>
      </c>
      <c r="AE317" s="82">
        <f t="shared" si="18"/>
        <v>9.8720254629661213</v>
      </c>
      <c r="AF317" s="78"/>
    </row>
    <row r="318" spans="29:32">
      <c r="AC318" s="7" t="s">
        <v>1034</v>
      </c>
      <c r="AD318" s="78" t="s">
        <v>401</v>
      </c>
      <c r="AE318" s="82">
        <f t="shared" si="18"/>
        <v>9.8876157407430583</v>
      </c>
      <c r="AF318" s="78"/>
    </row>
    <row r="319" spans="29:32">
      <c r="AC319" s="7" t="s">
        <v>1035</v>
      </c>
      <c r="AD319" s="78" t="s">
        <v>401</v>
      </c>
      <c r="AE319" s="82">
        <f t="shared" si="18"/>
        <v>10.23025462962687</v>
      </c>
      <c r="AF319" s="78"/>
    </row>
    <row r="320" spans="29:32">
      <c r="AC320" s="7" t="s">
        <v>1036</v>
      </c>
      <c r="AD320" s="78" t="s">
        <v>401</v>
      </c>
      <c r="AE320" s="82">
        <f t="shared" si="18"/>
        <v>10.230462962965248</v>
      </c>
      <c r="AF320" s="78"/>
    </row>
    <row r="321" spans="29:32">
      <c r="AC321" s="7" t="s">
        <v>1037</v>
      </c>
      <c r="AD321" s="78" t="s">
        <v>401</v>
      </c>
      <c r="AE321" s="82">
        <f t="shared" si="18"/>
        <v>10.230983796296641</v>
      </c>
      <c r="AF321" s="78"/>
    </row>
    <row r="322" spans="29:32">
      <c r="AC322" s="7" t="s">
        <v>1038</v>
      </c>
      <c r="AD322" s="78" t="s">
        <v>401</v>
      </c>
      <c r="AE322" s="82">
        <f t="shared" si="18"/>
        <v>10.232546296298096</v>
      </c>
      <c r="AF322" s="78"/>
    </row>
    <row r="323" spans="29:32">
      <c r="AC323" s="7" t="s">
        <v>1039</v>
      </c>
      <c r="AD323" s="78" t="s">
        <v>401</v>
      </c>
      <c r="AE323" s="82">
        <f t="shared" si="18"/>
        <v>10.232916666667734</v>
      </c>
      <c r="AF323" s="78"/>
    </row>
    <row r="324" spans="29:32">
      <c r="AC324" s="7" t="s">
        <v>1040</v>
      </c>
      <c r="AD324" s="78" t="s">
        <v>401</v>
      </c>
      <c r="AE324" s="82">
        <f t="shared" si="18"/>
        <v>10.27936342592875</v>
      </c>
      <c r="AF324" s="78"/>
    </row>
    <row r="325" spans="29:32">
      <c r="AC325" s="7" t="s">
        <v>1041</v>
      </c>
      <c r="AD325" s="78" t="s">
        <v>401</v>
      </c>
      <c r="AE325" s="82">
        <f t="shared" si="18"/>
        <v>10.284131944441469</v>
      </c>
      <c r="AF325" s="78"/>
    </row>
    <row r="326" spans="29:32">
      <c r="AC326" s="7" t="s">
        <v>1042</v>
      </c>
      <c r="AD326" s="78" t="s">
        <v>401</v>
      </c>
      <c r="AE326" s="82">
        <f t="shared" ref="AE326:AE389" si="19">AC326-$AC$2</f>
        <v>10.296273148145701</v>
      </c>
      <c r="AF326" s="78"/>
    </row>
    <row r="327" spans="29:32">
      <c r="AC327" s="7" t="s">
        <v>1043</v>
      </c>
      <c r="AD327" s="78" t="s">
        <v>401</v>
      </c>
      <c r="AE327" s="82">
        <f t="shared" si="19"/>
        <v>10.32673611111386</v>
      </c>
      <c r="AF327" s="78"/>
    </row>
    <row r="328" spans="29:32">
      <c r="AC328" s="7" t="s">
        <v>1044</v>
      </c>
      <c r="AD328" s="78" t="s">
        <v>401</v>
      </c>
      <c r="AE328" s="82">
        <f t="shared" si="19"/>
        <v>10.343692129630654</v>
      </c>
      <c r="AF328" s="78"/>
    </row>
    <row r="329" spans="29:32">
      <c r="AC329" s="7" t="s">
        <v>1045</v>
      </c>
      <c r="AD329" s="78" t="s">
        <v>401</v>
      </c>
      <c r="AE329" s="82">
        <f t="shared" si="19"/>
        <v>10.354745370372257</v>
      </c>
      <c r="AF329" s="78"/>
    </row>
    <row r="330" spans="29:32">
      <c r="AC330" s="7" t="s">
        <v>1046</v>
      </c>
      <c r="AD330" s="78" t="s">
        <v>401</v>
      </c>
      <c r="AE330" s="82">
        <f t="shared" si="19"/>
        <v>10.358692129630072</v>
      </c>
      <c r="AF330" s="78"/>
    </row>
    <row r="331" spans="29:32">
      <c r="AC331" s="7" t="s">
        <v>1047</v>
      </c>
      <c r="AD331" s="78" t="s">
        <v>401</v>
      </c>
      <c r="AE331" s="82">
        <f t="shared" si="19"/>
        <v>10.361979166664241</v>
      </c>
      <c r="AF331" s="78"/>
    </row>
    <row r="332" spans="29:32">
      <c r="AC332" s="7" t="s">
        <v>1048</v>
      </c>
      <c r="AD332" s="78" t="s">
        <v>401</v>
      </c>
      <c r="AE332" s="82">
        <f t="shared" si="19"/>
        <v>10.385833333333721</v>
      </c>
      <c r="AF332" s="78"/>
    </row>
    <row r="333" spans="29:32">
      <c r="AC333" s="7" t="s">
        <v>1049</v>
      </c>
      <c r="AD333" s="78" t="s">
        <v>401</v>
      </c>
      <c r="AE333" s="82">
        <f t="shared" si="19"/>
        <v>10.427939814813726</v>
      </c>
      <c r="AF333" s="78"/>
    </row>
    <row r="334" spans="29:32">
      <c r="AC334" s="7" t="s">
        <v>1050</v>
      </c>
      <c r="AD334" s="78" t="s">
        <v>401</v>
      </c>
      <c r="AE334" s="82">
        <f t="shared" si="19"/>
        <v>10.428530092591245</v>
      </c>
      <c r="AF334" s="78"/>
    </row>
    <row r="335" spans="29:32">
      <c r="AC335" s="7" t="s">
        <v>1051</v>
      </c>
      <c r="AD335" s="78" t="s">
        <v>401</v>
      </c>
      <c r="AE335" s="82">
        <f t="shared" si="19"/>
        <v>10.436412037037371</v>
      </c>
      <c r="AF335" s="78"/>
    </row>
    <row r="336" spans="29:32">
      <c r="AC336" s="7" t="s">
        <v>1052</v>
      </c>
      <c r="AD336" s="78" t="s">
        <v>401</v>
      </c>
      <c r="AE336" s="82">
        <f t="shared" si="19"/>
        <v>10.442696759258979</v>
      </c>
      <c r="AF336" s="78"/>
    </row>
    <row r="337" spans="29:32">
      <c r="AC337" s="7" t="s">
        <v>1053</v>
      </c>
      <c r="AD337" s="78" t="s">
        <v>401</v>
      </c>
      <c r="AE337" s="82">
        <f t="shared" si="19"/>
        <v>10.446319444446999</v>
      </c>
      <c r="AF337" s="78"/>
    </row>
    <row r="338" spans="29:32">
      <c r="AC338" s="7" t="s">
        <v>1054</v>
      </c>
      <c r="AD338" s="78" t="s">
        <v>401</v>
      </c>
      <c r="AE338" s="82">
        <f t="shared" si="19"/>
        <v>10.446921296294022</v>
      </c>
      <c r="AF338" s="78"/>
    </row>
    <row r="339" spans="29:32">
      <c r="AC339" s="7" t="s">
        <v>1055</v>
      </c>
      <c r="AD339" s="78" t="s">
        <v>401</v>
      </c>
      <c r="AE339" s="82">
        <f t="shared" si="19"/>
        <v>10.452615740738111</v>
      </c>
      <c r="AF339" s="78"/>
    </row>
    <row r="340" spans="29:32">
      <c r="AC340" s="7" t="s">
        <v>1056</v>
      </c>
      <c r="AD340" s="78" t="s">
        <v>401</v>
      </c>
      <c r="AE340" s="82">
        <f t="shared" si="19"/>
        <v>10.456759259257524</v>
      </c>
      <c r="AF340" s="78"/>
    </row>
    <row r="341" spans="29:32">
      <c r="AC341" s="7" t="s">
        <v>1057</v>
      </c>
      <c r="AD341" s="78" t="s">
        <v>401</v>
      </c>
      <c r="AE341" s="82">
        <f t="shared" si="19"/>
        <v>10.518402777779556</v>
      </c>
      <c r="AF341" s="78"/>
    </row>
    <row r="342" spans="29:32">
      <c r="AC342" s="7" t="s">
        <v>1058</v>
      </c>
      <c r="AD342" s="78" t="s">
        <v>401</v>
      </c>
      <c r="AE342" s="82">
        <f t="shared" si="19"/>
        <v>10.551342592589208</v>
      </c>
      <c r="AF342" s="78"/>
    </row>
    <row r="343" spans="29:32">
      <c r="AC343" s="7" t="s">
        <v>1059</v>
      </c>
      <c r="AD343" s="78" t="s">
        <v>401</v>
      </c>
      <c r="AE343" s="82">
        <f t="shared" si="19"/>
        <v>10.553252314814017</v>
      </c>
      <c r="AF343" s="78"/>
    </row>
    <row r="344" spans="29:32">
      <c r="AC344" s="7" t="s">
        <v>1060</v>
      </c>
      <c r="AD344" s="78" t="s">
        <v>401</v>
      </c>
      <c r="AE344" s="82">
        <f t="shared" si="19"/>
        <v>10.553634259260434</v>
      </c>
      <c r="AF344" s="78"/>
    </row>
    <row r="345" spans="29:32">
      <c r="AC345" s="7" t="s">
        <v>1061</v>
      </c>
      <c r="AD345" s="78" t="s">
        <v>401</v>
      </c>
      <c r="AE345" s="82">
        <f t="shared" si="19"/>
        <v>10.555983796293731</v>
      </c>
      <c r="AF345" s="78"/>
    </row>
    <row r="346" spans="29:32">
      <c r="AC346" s="7" t="s">
        <v>1062</v>
      </c>
      <c r="AD346" s="78" t="s">
        <v>401</v>
      </c>
      <c r="AE346" s="82">
        <f t="shared" si="19"/>
        <v>10.563564814816345</v>
      </c>
      <c r="AF346" s="78"/>
    </row>
    <row r="347" spans="29:32">
      <c r="AC347" s="7" t="s">
        <v>1063</v>
      </c>
      <c r="AD347" s="78" t="s">
        <v>401</v>
      </c>
      <c r="AE347" s="82">
        <f t="shared" si="19"/>
        <v>10.568252314813435</v>
      </c>
      <c r="AF347" s="78"/>
    </row>
    <row r="348" spans="29:32">
      <c r="AC348" s="7" t="s">
        <v>1064</v>
      </c>
      <c r="AD348" s="78" t="s">
        <v>401</v>
      </c>
      <c r="AE348" s="82">
        <f t="shared" si="19"/>
        <v>10.580231481479132</v>
      </c>
      <c r="AF348" s="78"/>
    </row>
    <row r="349" spans="29:32">
      <c r="AC349" s="7" t="s">
        <v>1065</v>
      </c>
      <c r="AD349" s="78" t="s">
        <v>401</v>
      </c>
      <c r="AE349" s="82">
        <f t="shared" si="19"/>
        <v>10.588981481480005</v>
      </c>
      <c r="AF349" s="78"/>
    </row>
    <row r="350" spans="29:32">
      <c r="AC350" s="7" t="s">
        <v>1066</v>
      </c>
      <c r="AD350" s="78" t="s">
        <v>401</v>
      </c>
      <c r="AE350" s="82">
        <f t="shared" si="19"/>
        <v>10.590474537035334</v>
      </c>
      <c r="AF350" s="78"/>
    </row>
    <row r="351" spans="29:32">
      <c r="AC351" s="7" t="s">
        <v>1067</v>
      </c>
      <c r="AD351" s="78" t="s">
        <v>401</v>
      </c>
      <c r="AE351" s="82">
        <f t="shared" si="19"/>
        <v>10.596203703702486</v>
      </c>
      <c r="AF351" s="78"/>
    </row>
    <row r="352" spans="29:32">
      <c r="AC352" s="7" t="s">
        <v>1068</v>
      </c>
      <c r="AD352" s="78" t="s">
        <v>401</v>
      </c>
      <c r="AE352" s="82">
        <f t="shared" si="19"/>
        <v>10.61858796296292</v>
      </c>
      <c r="AF352" s="78"/>
    </row>
    <row r="353" spans="29:32">
      <c r="AC353" s="7" t="s">
        <v>1069</v>
      </c>
      <c r="AD353" s="78" t="s">
        <v>401</v>
      </c>
      <c r="AE353" s="82">
        <f t="shared" si="19"/>
        <v>10.628530092595611</v>
      </c>
      <c r="AF353" s="78"/>
    </row>
    <row r="354" spans="29:32">
      <c r="AC354" s="7" t="s">
        <v>1070</v>
      </c>
      <c r="AD354" s="78" t="s">
        <v>401</v>
      </c>
      <c r="AE354" s="82">
        <f t="shared" si="19"/>
        <v>10.672002314815472</v>
      </c>
      <c r="AF354" s="78"/>
    </row>
    <row r="355" spans="29:32">
      <c r="AC355" s="7" t="s">
        <v>1071</v>
      </c>
      <c r="AD355" s="78" t="s">
        <v>401</v>
      </c>
      <c r="AE355" s="82">
        <f t="shared" si="19"/>
        <v>10.731562499997381</v>
      </c>
      <c r="AF355" s="78"/>
    </row>
    <row r="356" spans="29:32">
      <c r="AC356" s="7" t="s">
        <v>1072</v>
      </c>
      <c r="AD356" s="78" t="s">
        <v>401</v>
      </c>
      <c r="AE356" s="82">
        <f t="shared" si="19"/>
        <v>10.757928240738693</v>
      </c>
      <c r="AF356" s="78"/>
    </row>
    <row r="357" spans="29:32">
      <c r="AC357" s="7" t="s">
        <v>1073</v>
      </c>
      <c r="AD357" s="78" t="s">
        <v>401</v>
      </c>
      <c r="AE357" s="82">
        <f t="shared" si="19"/>
        <v>10.765034722222481</v>
      </c>
      <c r="AF357" s="78"/>
    </row>
    <row r="358" spans="29:32">
      <c r="AC358" s="7" t="s">
        <v>1074</v>
      </c>
      <c r="AD358" s="78" t="s">
        <v>401</v>
      </c>
      <c r="AE358" s="82">
        <f t="shared" si="19"/>
        <v>10.800023148149194</v>
      </c>
      <c r="AF358" s="78"/>
    </row>
    <row r="359" spans="29:32">
      <c r="AC359" s="7" t="s">
        <v>1075</v>
      </c>
      <c r="AD359" s="78" t="s">
        <v>401</v>
      </c>
      <c r="AE359" s="82">
        <f t="shared" si="19"/>
        <v>10.848495370373712</v>
      </c>
      <c r="AF359" s="78"/>
    </row>
    <row r="360" spans="29:32">
      <c r="AC360" s="7" t="s">
        <v>1076</v>
      </c>
      <c r="AD360" s="78" t="s">
        <v>401</v>
      </c>
      <c r="AE360" s="82">
        <f t="shared" si="19"/>
        <v>10.856400462966121</v>
      </c>
      <c r="AF360" s="78"/>
    </row>
    <row r="361" spans="29:32">
      <c r="AC361" s="7" t="s">
        <v>1077</v>
      </c>
      <c r="AD361" s="78" t="s">
        <v>401</v>
      </c>
      <c r="AE361" s="82">
        <f t="shared" si="19"/>
        <v>10.858576388891379</v>
      </c>
      <c r="AF361" s="78"/>
    </row>
    <row r="362" spans="29:32">
      <c r="AC362" s="7" t="s">
        <v>1078</v>
      </c>
      <c r="AD362" s="78" t="s">
        <v>401</v>
      </c>
      <c r="AE362" s="82">
        <f t="shared" si="19"/>
        <v>10.859930555554456</v>
      </c>
      <c r="AF362" s="78"/>
    </row>
    <row r="363" spans="29:32">
      <c r="AC363" s="7" t="s">
        <v>1079</v>
      </c>
      <c r="AD363" s="78" t="s">
        <v>401</v>
      </c>
      <c r="AE363" s="82">
        <f t="shared" si="19"/>
        <v>10.86019675926218</v>
      </c>
      <c r="AF363" s="78"/>
    </row>
    <row r="364" spans="29:32">
      <c r="AC364" s="7" t="s">
        <v>1080</v>
      </c>
      <c r="AD364" s="78" t="s">
        <v>401</v>
      </c>
      <c r="AE364" s="82">
        <f t="shared" si="19"/>
        <v>10.914247685184819</v>
      </c>
      <c r="AF364" s="78"/>
    </row>
    <row r="365" spans="29:32">
      <c r="AC365" s="7" t="s">
        <v>1081</v>
      </c>
      <c r="AD365" s="78" t="s">
        <v>401</v>
      </c>
      <c r="AE365" s="82">
        <f t="shared" si="19"/>
        <v>10.914918981477967</v>
      </c>
      <c r="AF365" s="78"/>
    </row>
    <row r="366" spans="29:32">
      <c r="AC366" s="7" t="s">
        <v>1082</v>
      </c>
      <c r="AD366" s="78" t="s">
        <v>401</v>
      </c>
      <c r="AE366" s="82">
        <f t="shared" si="19"/>
        <v>10.988344907404098</v>
      </c>
      <c r="AF366" s="78"/>
    </row>
    <row r="367" spans="29:32">
      <c r="AC367" s="7" t="s">
        <v>1083</v>
      </c>
      <c r="AD367" s="78" t="s">
        <v>401</v>
      </c>
      <c r="AE367" s="82">
        <f t="shared" si="19"/>
        <v>11.065868055557075</v>
      </c>
      <c r="AF367" s="78"/>
    </row>
    <row r="368" spans="29:32">
      <c r="AC368" s="7" t="s">
        <v>1084</v>
      </c>
      <c r="AD368" s="78" t="s">
        <v>401</v>
      </c>
      <c r="AE368" s="82">
        <f t="shared" si="19"/>
        <v>11.124699074076489</v>
      </c>
      <c r="AF368" s="78"/>
    </row>
    <row r="369" spans="29:32">
      <c r="AC369" s="7" t="s">
        <v>1085</v>
      </c>
      <c r="AD369" s="78" t="s">
        <v>401</v>
      </c>
      <c r="AE369" s="82">
        <f t="shared" si="19"/>
        <v>11.129849537035625</v>
      </c>
      <c r="AF369" s="78"/>
    </row>
    <row r="370" spans="29:32">
      <c r="AC370" s="7" t="s">
        <v>1086</v>
      </c>
      <c r="AD370" s="78" t="s">
        <v>401</v>
      </c>
      <c r="AE370" s="82">
        <f t="shared" si="19"/>
        <v>11.214780092595902</v>
      </c>
      <c r="AF370" s="78"/>
    </row>
    <row r="371" spans="29:32">
      <c r="AC371" s="7" t="s">
        <v>1087</v>
      </c>
      <c r="AD371" s="78" t="s">
        <v>401</v>
      </c>
      <c r="AE371" s="82">
        <f t="shared" si="19"/>
        <v>11.261967592596193</v>
      </c>
      <c r="AF371" s="78"/>
    </row>
    <row r="372" spans="29:32">
      <c r="AC372" s="7" t="s">
        <v>1088</v>
      </c>
      <c r="AD372" s="78" t="s">
        <v>401</v>
      </c>
      <c r="AE372" s="82">
        <f t="shared" si="19"/>
        <v>11.262326388889051</v>
      </c>
      <c r="AF372" s="78"/>
    </row>
    <row r="373" spans="29:32">
      <c r="AC373" s="7" t="s">
        <v>1089</v>
      </c>
      <c r="AD373" s="78" t="s">
        <v>401</v>
      </c>
      <c r="AE373" s="82">
        <f t="shared" si="19"/>
        <v>11.281944444446708</v>
      </c>
      <c r="AF373" s="78"/>
    </row>
    <row r="374" spans="29:32">
      <c r="AC374" s="7" t="s">
        <v>1090</v>
      </c>
      <c r="AD374" s="78" t="s">
        <v>401</v>
      </c>
      <c r="AE374" s="82">
        <f t="shared" si="19"/>
        <v>11.31751157407416</v>
      </c>
      <c r="AF374" s="78"/>
    </row>
    <row r="375" spans="29:32">
      <c r="AC375" s="7" t="s">
        <v>1091</v>
      </c>
      <c r="AD375" s="78" t="s">
        <v>401</v>
      </c>
      <c r="AE375" s="82">
        <f t="shared" si="19"/>
        <v>11.345532407409337</v>
      </c>
      <c r="AF375" s="78"/>
    </row>
    <row r="376" spans="29:32">
      <c r="AC376" s="7" t="s">
        <v>1092</v>
      </c>
      <c r="AD376" s="78" t="s">
        <v>401</v>
      </c>
      <c r="AE376" s="82">
        <f t="shared" si="19"/>
        <v>11.347789351850224</v>
      </c>
      <c r="AF376" s="78"/>
    </row>
    <row r="377" spans="29:32">
      <c r="AC377" s="7" t="s">
        <v>1093</v>
      </c>
      <c r="AD377" s="78" t="s">
        <v>401</v>
      </c>
      <c r="AE377" s="82">
        <f t="shared" si="19"/>
        <v>11.373391203705978</v>
      </c>
      <c r="AF377" s="78"/>
    </row>
    <row r="378" spans="29:32">
      <c r="AC378" s="7" t="s">
        <v>1094</v>
      </c>
      <c r="AD378" s="78" t="s">
        <v>401</v>
      </c>
      <c r="AE378" s="82">
        <f t="shared" si="19"/>
        <v>11.388761574075033</v>
      </c>
      <c r="AF378" s="78"/>
    </row>
    <row r="379" spans="29:32">
      <c r="AC379" s="7" t="s">
        <v>1095</v>
      </c>
      <c r="AD379" s="78" t="s">
        <v>401</v>
      </c>
      <c r="AE379" s="82">
        <f t="shared" si="19"/>
        <v>11.41127314815094</v>
      </c>
      <c r="AF379" s="78"/>
    </row>
    <row r="380" spans="29:32">
      <c r="AC380" s="7" t="s">
        <v>1096</v>
      </c>
      <c r="AD380" s="78" t="s">
        <v>401</v>
      </c>
      <c r="AE380" s="82">
        <f t="shared" si="19"/>
        <v>11.440243055556493</v>
      </c>
      <c r="AF380" s="78"/>
    </row>
    <row r="381" spans="29:32">
      <c r="AC381" s="7" t="s">
        <v>1097</v>
      </c>
      <c r="AD381" s="78" t="s">
        <v>401</v>
      </c>
      <c r="AE381" s="82">
        <f t="shared" si="19"/>
        <v>11.501041666670062</v>
      </c>
      <c r="AF381" s="78"/>
    </row>
    <row r="382" spans="29:32">
      <c r="AC382" s="7" t="s">
        <v>1098</v>
      </c>
      <c r="AD382" s="78" t="s">
        <v>401</v>
      </c>
      <c r="AE382" s="82">
        <f t="shared" si="19"/>
        <v>11.503402777780138</v>
      </c>
      <c r="AF382" s="78"/>
    </row>
    <row r="383" spans="29:32">
      <c r="AC383" s="7" t="s">
        <v>1099</v>
      </c>
      <c r="AD383" s="78" t="s">
        <v>401</v>
      </c>
      <c r="AE383" s="82">
        <f t="shared" si="19"/>
        <v>11.509305555555329</v>
      </c>
      <c r="AF383" s="78"/>
    </row>
    <row r="384" spans="29:32">
      <c r="AC384" s="7" t="s">
        <v>1100</v>
      </c>
      <c r="AD384" s="78" t="s">
        <v>401</v>
      </c>
      <c r="AE384" s="82">
        <f t="shared" si="19"/>
        <v>11.515439814815181</v>
      </c>
      <c r="AF384" s="78"/>
    </row>
    <row r="385" spans="29:32">
      <c r="AC385" s="7" t="s">
        <v>1101</v>
      </c>
      <c r="AD385" s="78" t="s">
        <v>401</v>
      </c>
      <c r="AE385" s="82">
        <f t="shared" si="19"/>
        <v>11.518865740741603</v>
      </c>
      <c r="AF385" s="78"/>
    </row>
    <row r="386" spans="29:32">
      <c r="AC386" s="7" t="s">
        <v>1102</v>
      </c>
      <c r="AD386" s="78" t="s">
        <v>401</v>
      </c>
      <c r="AE386" s="82">
        <f t="shared" si="19"/>
        <v>11.549884259256942</v>
      </c>
      <c r="AF386" s="78"/>
    </row>
    <row r="387" spans="29:32">
      <c r="AC387" s="7" t="s">
        <v>1103</v>
      </c>
      <c r="AD387" s="78" t="s">
        <v>401</v>
      </c>
      <c r="AE387" s="82">
        <f t="shared" si="19"/>
        <v>11.550277777780138</v>
      </c>
      <c r="AF387" s="78"/>
    </row>
    <row r="388" spans="29:32">
      <c r="AC388" s="7" t="s">
        <v>1104</v>
      </c>
      <c r="AD388" s="78" t="s">
        <v>401</v>
      </c>
      <c r="AE388" s="82">
        <f t="shared" si="19"/>
        <v>11.55099537037313</v>
      </c>
      <c r="AF388" s="78"/>
    </row>
    <row r="389" spans="29:32">
      <c r="AC389" s="7" t="s">
        <v>1105</v>
      </c>
      <c r="AD389" s="78" t="s">
        <v>401</v>
      </c>
      <c r="AE389" s="82">
        <f t="shared" si="19"/>
        <v>11.555717592593282</v>
      </c>
      <c r="AF389" s="78"/>
    </row>
    <row r="390" spans="29:32">
      <c r="AC390" s="7" t="s">
        <v>1106</v>
      </c>
      <c r="AD390" s="78" t="s">
        <v>401</v>
      </c>
      <c r="AE390" s="82">
        <f t="shared" ref="AE390:AE438" si="20">AC390-$AC$2</f>
        <v>11.562326388891961</v>
      </c>
      <c r="AF390" s="78"/>
    </row>
    <row r="391" spans="29:32">
      <c r="AC391" s="7" t="s">
        <v>1107</v>
      </c>
      <c r="AD391" s="78" t="s">
        <v>401</v>
      </c>
      <c r="AE391" s="82">
        <f t="shared" si="20"/>
        <v>11.565648148149194</v>
      </c>
      <c r="AF391" s="78"/>
    </row>
    <row r="392" spans="29:32">
      <c r="AC392" s="7" t="s">
        <v>1108</v>
      </c>
      <c r="AD392" s="78" t="s">
        <v>401</v>
      </c>
      <c r="AE392" s="82">
        <f t="shared" si="20"/>
        <v>11.578321759261598</v>
      </c>
      <c r="AF392" s="78"/>
    </row>
    <row r="393" spans="29:32">
      <c r="AC393" s="7" t="s">
        <v>1109</v>
      </c>
      <c r="AD393" s="78" t="s">
        <v>401</v>
      </c>
      <c r="AE393" s="82">
        <f t="shared" si="20"/>
        <v>11.657488425924385</v>
      </c>
      <c r="AF393" s="78"/>
    </row>
    <row r="394" spans="29:32">
      <c r="AC394" s="7" t="s">
        <v>1109</v>
      </c>
      <c r="AD394" s="78" t="s">
        <v>401</v>
      </c>
      <c r="AE394" s="82">
        <f t="shared" si="20"/>
        <v>11.657488425924385</v>
      </c>
      <c r="AF394" s="78"/>
    </row>
    <row r="395" spans="29:32">
      <c r="AC395" s="7" t="s">
        <v>1110</v>
      </c>
      <c r="AD395" s="78" t="s">
        <v>401</v>
      </c>
      <c r="AE395" s="82">
        <f t="shared" si="20"/>
        <v>11.76331018518249</v>
      </c>
      <c r="AF395" s="78"/>
    </row>
    <row r="396" spans="29:32">
      <c r="AC396" s="7" t="s">
        <v>1111</v>
      </c>
      <c r="AD396" s="78" t="s">
        <v>401</v>
      </c>
      <c r="AE396" s="82">
        <f t="shared" si="20"/>
        <v>11.866041666668025</v>
      </c>
      <c r="AF396" s="78"/>
    </row>
    <row r="397" spans="29:32">
      <c r="AC397" s="7" t="s">
        <v>1112</v>
      </c>
      <c r="AD397" s="78" t="s">
        <v>401</v>
      </c>
      <c r="AE397" s="82">
        <f t="shared" si="20"/>
        <v>11.869097222224809</v>
      </c>
      <c r="AF397" s="78"/>
    </row>
    <row r="398" spans="29:32">
      <c r="AC398" s="7" t="s">
        <v>1113</v>
      </c>
      <c r="AD398" s="78" t="s">
        <v>401</v>
      </c>
      <c r="AE398" s="82">
        <f t="shared" si="20"/>
        <v>12.19251157407416</v>
      </c>
      <c r="AF398" s="78"/>
    </row>
    <row r="399" spans="29:32">
      <c r="AC399" s="7" t="s">
        <v>1114</v>
      </c>
      <c r="AD399" s="78" t="s">
        <v>401</v>
      </c>
      <c r="AE399" s="82">
        <f t="shared" si="20"/>
        <v>12.208958333336341</v>
      </c>
      <c r="AF399" s="78"/>
    </row>
    <row r="400" spans="29:32">
      <c r="AC400" s="7" t="s">
        <v>1115</v>
      </c>
      <c r="AD400" s="78" t="s">
        <v>401</v>
      </c>
      <c r="AE400" s="82">
        <f t="shared" si="20"/>
        <v>12.212210648147448</v>
      </c>
      <c r="AF400" s="78"/>
    </row>
    <row r="401" spans="29:32">
      <c r="AC401" s="7" t="s">
        <v>1116</v>
      </c>
      <c r="AD401" s="78" t="s">
        <v>401</v>
      </c>
      <c r="AE401" s="82">
        <f t="shared" si="20"/>
        <v>12.212395833332266</v>
      </c>
      <c r="AF401" s="78"/>
    </row>
    <row r="402" spans="29:32">
      <c r="AC402" s="7" t="s">
        <v>1117</v>
      </c>
      <c r="AD402" s="78" t="s">
        <v>401</v>
      </c>
      <c r="AE402" s="82">
        <f t="shared" si="20"/>
        <v>12.239166666666279</v>
      </c>
      <c r="AF402" s="78"/>
    </row>
    <row r="403" spans="29:32">
      <c r="AC403" s="7" t="s">
        <v>1118</v>
      </c>
      <c r="AD403" s="78" t="s">
        <v>401</v>
      </c>
      <c r="AE403" s="82">
        <f t="shared" si="20"/>
        <v>12.242337962961756</v>
      </c>
      <c r="AF403" s="78"/>
    </row>
    <row r="404" spans="29:32">
      <c r="AC404" s="7" t="s">
        <v>1119</v>
      </c>
      <c r="AD404" s="78" t="s">
        <v>401</v>
      </c>
      <c r="AE404" s="82">
        <f t="shared" si="20"/>
        <v>12.245428240741603</v>
      </c>
      <c r="AF404" s="78"/>
    </row>
    <row r="405" spans="29:32">
      <c r="AC405" s="7" t="s">
        <v>1120</v>
      </c>
      <c r="AD405" s="78" t="s">
        <v>401</v>
      </c>
      <c r="AE405" s="82">
        <f t="shared" si="20"/>
        <v>12.277164351849933</v>
      </c>
      <c r="AF405" s="78"/>
    </row>
    <row r="406" spans="29:32">
      <c r="AC406" s="7" t="s">
        <v>1121</v>
      </c>
      <c r="AD406" s="78" t="s">
        <v>401</v>
      </c>
      <c r="AE406" s="82">
        <f t="shared" si="20"/>
        <v>12.280254629629781</v>
      </c>
      <c r="AF406" s="78"/>
    </row>
    <row r="407" spans="29:32">
      <c r="AC407" s="7" t="s">
        <v>1122</v>
      </c>
      <c r="AD407" s="78" t="s">
        <v>401</v>
      </c>
      <c r="AE407" s="82">
        <f t="shared" si="20"/>
        <v>12.30280092592875</v>
      </c>
      <c r="AF407" s="78"/>
    </row>
    <row r="408" spans="29:32">
      <c r="AC408" s="7" t="s">
        <v>1123</v>
      </c>
      <c r="AD408" s="78" t="s">
        <v>401</v>
      </c>
      <c r="AE408" s="82">
        <f t="shared" si="20"/>
        <v>12.31940972222219</v>
      </c>
      <c r="AF408" s="78"/>
    </row>
    <row r="409" spans="29:32">
      <c r="AC409" s="7" t="s">
        <v>1124</v>
      </c>
      <c r="AD409" s="78" t="s">
        <v>401</v>
      </c>
      <c r="AE409" s="82">
        <f t="shared" si="20"/>
        <v>12.326608796298387</v>
      </c>
      <c r="AF409" s="78"/>
    </row>
    <row r="410" spans="29:32">
      <c r="AC410" s="7" t="s">
        <v>1125</v>
      </c>
      <c r="AD410" s="78" t="s">
        <v>401</v>
      </c>
      <c r="AE410" s="82">
        <f t="shared" si="20"/>
        <v>12.348078703704232</v>
      </c>
      <c r="AF410" s="78"/>
    </row>
    <row r="411" spans="29:32">
      <c r="AC411" s="7" t="s">
        <v>1126</v>
      </c>
      <c r="AD411" s="78" t="s">
        <v>401</v>
      </c>
      <c r="AE411" s="82">
        <f t="shared" si="20"/>
        <v>12.422835648147156</v>
      </c>
      <c r="AF411" s="78"/>
    </row>
    <row r="412" spans="29:32">
      <c r="AC412" s="7" t="s">
        <v>1127</v>
      </c>
      <c r="AD412" s="78" t="s">
        <v>401</v>
      </c>
      <c r="AE412" s="82">
        <f t="shared" si="20"/>
        <v>12.424039351848478</v>
      </c>
      <c r="AF412" s="78"/>
    </row>
    <row r="413" spans="29:32">
      <c r="AC413" s="7" t="s">
        <v>1128</v>
      </c>
      <c r="AD413" s="78" t="s">
        <v>401</v>
      </c>
      <c r="AE413" s="82">
        <f t="shared" si="20"/>
        <v>12.442395833335468</v>
      </c>
      <c r="AF413" s="78"/>
    </row>
    <row r="414" spans="29:32">
      <c r="AC414" s="7" t="s">
        <v>1129</v>
      </c>
      <c r="AD414" s="78" t="s">
        <v>401</v>
      </c>
      <c r="AE414" s="82">
        <f t="shared" si="20"/>
        <v>12.442812499997672</v>
      </c>
      <c r="AF414" s="78"/>
    </row>
    <row r="415" spans="29:32">
      <c r="AC415" s="7" t="s">
        <v>1130</v>
      </c>
      <c r="AD415" s="78" t="s">
        <v>401</v>
      </c>
      <c r="AE415" s="82">
        <f t="shared" si="20"/>
        <v>12.678472222221899</v>
      </c>
      <c r="AF415" s="78"/>
    </row>
    <row r="416" spans="29:32" ht="15">
      <c r="AC416" s="92">
        <v>44813.624305555553</v>
      </c>
      <c r="AD416" s="7" t="s">
        <v>403</v>
      </c>
      <c r="AE416" s="82">
        <f t="shared" si="20"/>
        <v>2.9993055555532919</v>
      </c>
      <c r="AF416" s="78"/>
    </row>
    <row r="417" spans="29:32" ht="15">
      <c r="AC417" s="92">
        <v>44813.656944444447</v>
      </c>
      <c r="AD417" s="7" t="s">
        <v>403</v>
      </c>
      <c r="AE417" s="82">
        <f t="shared" si="20"/>
        <v>3.0319444444467081</v>
      </c>
      <c r="AF417" s="78"/>
    </row>
    <row r="418" spans="29:32" ht="15">
      <c r="AC418" s="92">
        <v>44814.998611111114</v>
      </c>
      <c r="AD418" s="7" t="s">
        <v>403</v>
      </c>
      <c r="AE418" s="82">
        <f t="shared" si="20"/>
        <v>4.3736111111138598</v>
      </c>
      <c r="AF418" s="78"/>
    </row>
    <row r="419" spans="29:32" ht="15">
      <c r="AC419" s="92">
        <v>44815.226388888892</v>
      </c>
      <c r="AD419" s="7" t="s">
        <v>403</v>
      </c>
      <c r="AE419" s="82">
        <f t="shared" si="20"/>
        <v>4.601388888891961</v>
      </c>
    </row>
    <row r="420" spans="29:32" ht="15">
      <c r="AC420" s="92">
        <v>44815.696527777778</v>
      </c>
      <c r="AD420" s="7" t="s">
        <v>403</v>
      </c>
      <c r="AE420" s="82">
        <f t="shared" si="20"/>
        <v>5.0715277777781012</v>
      </c>
    </row>
    <row r="421" spans="29:32" ht="15">
      <c r="AC421" s="92">
        <v>44822.536111111112</v>
      </c>
      <c r="AD421" s="7" t="s">
        <v>403</v>
      </c>
      <c r="AE421" s="82">
        <f t="shared" si="20"/>
        <v>11.911111111112405</v>
      </c>
    </row>
    <row r="422" spans="29:32" ht="15">
      <c r="AC422" s="92">
        <v>44822.552777777775</v>
      </c>
      <c r="AD422" s="7" t="s">
        <v>403</v>
      </c>
      <c r="AE422" s="82">
        <f t="shared" si="20"/>
        <v>11.927777777775191</v>
      </c>
    </row>
    <row r="423" spans="29:32" ht="15">
      <c r="AC423" s="92">
        <v>44822.556944444441</v>
      </c>
      <c r="AD423" s="7" t="s">
        <v>403</v>
      </c>
      <c r="AE423" s="82">
        <f t="shared" si="20"/>
        <v>11.931944444440887</v>
      </c>
    </row>
    <row r="424" spans="29:32" ht="15">
      <c r="AC424" s="92">
        <v>44822.604166666664</v>
      </c>
      <c r="AD424" s="7" t="s">
        <v>403</v>
      </c>
      <c r="AE424" s="82">
        <f t="shared" si="20"/>
        <v>11.979166666664241</v>
      </c>
    </row>
    <row r="425" spans="29:32" ht="15">
      <c r="AC425" s="92">
        <v>44822.611111111109</v>
      </c>
      <c r="AD425" s="7" t="s">
        <v>403</v>
      </c>
      <c r="AE425" s="82">
        <f t="shared" si="20"/>
        <v>11.986111111109494</v>
      </c>
    </row>
    <row r="426" spans="29:32" ht="15">
      <c r="AC426" s="92">
        <v>44822.622916666667</v>
      </c>
      <c r="AD426" s="7" t="s">
        <v>403</v>
      </c>
      <c r="AE426" s="82">
        <f t="shared" si="20"/>
        <v>11.997916666667152</v>
      </c>
    </row>
    <row r="427" spans="29:32" ht="15">
      <c r="AC427" s="92">
        <v>44822.684027777781</v>
      </c>
      <c r="AD427" s="7" t="s">
        <v>403</v>
      </c>
      <c r="AE427" s="82">
        <f t="shared" si="20"/>
        <v>12.059027777781012</v>
      </c>
    </row>
    <row r="428" spans="29:32" ht="15">
      <c r="AC428" s="92">
        <v>44822.6875</v>
      </c>
      <c r="AD428" s="7" t="s">
        <v>403</v>
      </c>
      <c r="AE428" s="82">
        <f t="shared" si="20"/>
        <v>12.0625</v>
      </c>
    </row>
    <row r="429" spans="29:32" ht="15">
      <c r="AC429" s="92">
        <v>44822.694444444445</v>
      </c>
      <c r="AD429" s="7" t="s">
        <v>403</v>
      </c>
      <c r="AE429" s="82">
        <f t="shared" si="20"/>
        <v>12.069444444445253</v>
      </c>
    </row>
    <row r="430" spans="29:32" ht="15">
      <c r="AC430" s="92">
        <v>44822.712500000001</v>
      </c>
      <c r="AD430" s="7" t="s">
        <v>403</v>
      </c>
      <c r="AE430" s="82">
        <f t="shared" si="20"/>
        <v>12.087500000001455</v>
      </c>
    </row>
    <row r="431" spans="29:32" ht="15">
      <c r="AC431" s="92">
        <v>44822.720833333333</v>
      </c>
      <c r="AD431" s="7" t="s">
        <v>403</v>
      </c>
      <c r="AE431" s="82">
        <f t="shared" si="20"/>
        <v>12.095833333332848</v>
      </c>
    </row>
    <row r="432" spans="29:32" ht="15">
      <c r="AC432" s="92">
        <v>44822.738888888889</v>
      </c>
      <c r="AD432" s="7" t="s">
        <v>403</v>
      </c>
      <c r="AE432" s="82">
        <f t="shared" si="20"/>
        <v>12.113888888889051</v>
      </c>
    </row>
    <row r="433" spans="29:31" ht="15">
      <c r="AC433" s="92">
        <v>44822.837500000001</v>
      </c>
      <c r="AD433" s="7" t="s">
        <v>403</v>
      </c>
      <c r="AE433" s="82">
        <f t="shared" si="20"/>
        <v>12.212500000001455</v>
      </c>
    </row>
    <row r="434" spans="29:31" ht="15">
      <c r="AC434" s="92">
        <v>44823.134027777778</v>
      </c>
      <c r="AD434" s="7" t="s">
        <v>403</v>
      </c>
      <c r="AE434" s="82">
        <f t="shared" si="20"/>
        <v>12.509027777778101</v>
      </c>
    </row>
    <row r="435" spans="29:31" ht="15">
      <c r="AC435" s="92">
        <v>44823.177083333336</v>
      </c>
      <c r="AD435" s="7" t="s">
        <v>403</v>
      </c>
      <c r="AE435" s="82">
        <f t="shared" si="20"/>
        <v>12.552083333335759</v>
      </c>
    </row>
    <row r="436" spans="29:31" ht="15">
      <c r="AC436" s="92">
        <v>44822.720138888886</v>
      </c>
      <c r="AD436" s="7" t="s">
        <v>404</v>
      </c>
      <c r="AE436" s="82">
        <f t="shared" si="20"/>
        <v>12.09513888888614</v>
      </c>
    </row>
    <row r="438" spans="29:31">
      <c r="AC438" s="83">
        <v>44823.356249999997</v>
      </c>
      <c r="AD438" s="7" t="s">
        <v>181</v>
      </c>
      <c r="AE438" s="82">
        <f t="shared" si="20"/>
        <v>12.73124999999709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Metadata</vt:lpstr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Supp. Figure 3</vt:lpstr>
      <vt:lpstr>Supp. Figure 4</vt:lpstr>
      <vt:lpstr>Supp. Figure 5</vt:lpstr>
    </vt:vector>
  </TitlesOfParts>
  <Company>Northwestern University - Feinberg School of Medicine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Alise Hawkins</dc:creator>
  <cp:lastModifiedBy>Alfred L. George Jr.</cp:lastModifiedBy>
  <dcterms:created xsi:type="dcterms:W3CDTF">2024-10-29T18:09:33Z</dcterms:created>
  <dcterms:modified xsi:type="dcterms:W3CDTF">2024-10-30T13:14:36Z</dcterms:modified>
</cp:coreProperties>
</file>