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8d2b78e4e407bb0/Documents/Work/Manuscripts/hpaC paper/Files for NU prism data repository/"/>
    </mc:Choice>
  </mc:AlternateContent>
  <xr:revisionPtr revIDLastSave="132" documentId="8_{DD2DD5B0-16AD-44B5-933D-9ED5A18F0192}" xr6:coauthVersionLast="47" xr6:coauthVersionMax="47" xr10:uidLastSave="{5A9E747C-77C5-4603-A4D7-B5795BCA26D2}"/>
  <bookViews>
    <workbookView xWindow="-108" yWindow="-108" windowWidth="23256" windowHeight="12456" xr2:uid="{AA5C7239-A013-41DB-A9B8-A6035EB0ABCB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Y15" i="2"/>
  <c r="X15" i="2"/>
  <c r="W15" i="2"/>
  <c r="Y8" i="2"/>
  <c r="X8" i="2"/>
  <c r="W8" i="2"/>
  <c r="S15" i="2"/>
  <c r="R15" i="2"/>
  <c r="Q15" i="2"/>
  <c r="S8" i="2"/>
  <c r="R8" i="2"/>
  <c r="Q8" i="2"/>
  <c r="M15" i="2"/>
  <c r="L15" i="2"/>
  <c r="K15" i="2"/>
  <c r="M8" i="2"/>
  <c r="L8" i="2"/>
  <c r="K8" i="2"/>
  <c r="G15" i="2"/>
  <c r="G26" i="2" s="1"/>
  <c r="F15" i="2"/>
  <c r="F26" i="2" s="1"/>
  <c r="E15" i="2"/>
  <c r="E26" i="2" s="1"/>
  <c r="F8" i="2"/>
  <c r="F19" i="2" s="1"/>
  <c r="G8" i="2"/>
  <c r="G19" i="2" s="1"/>
  <c r="V15" i="2"/>
  <c r="D29" i="2" s="1"/>
  <c r="U15" i="2"/>
  <c r="T15" i="2"/>
  <c r="P15" i="2"/>
  <c r="O15" i="2"/>
  <c r="N15" i="2"/>
  <c r="J15" i="2"/>
  <c r="I15" i="2"/>
  <c r="H15" i="2"/>
  <c r="D15" i="2"/>
  <c r="D26" i="2" s="1"/>
  <c r="C15" i="2"/>
  <c r="C26" i="2" s="1"/>
  <c r="B15" i="2"/>
  <c r="B8" i="2"/>
  <c r="B19" i="2" s="1"/>
  <c r="V8" i="2"/>
  <c r="U8" i="2"/>
  <c r="T8" i="2"/>
  <c r="P8" i="2"/>
  <c r="O8" i="2"/>
  <c r="N8" i="2"/>
  <c r="J8" i="2"/>
  <c r="I8" i="2"/>
  <c r="H8" i="2"/>
  <c r="E8" i="2"/>
  <c r="D8" i="2"/>
  <c r="D19" i="2" s="1"/>
  <c r="C8" i="2"/>
  <c r="C20" i="2" s="1"/>
  <c r="B21" i="2" l="1"/>
  <c r="D27" i="2"/>
  <c r="F20" i="2"/>
  <c r="F22" i="2"/>
  <c r="C21" i="2"/>
  <c r="B28" i="2"/>
  <c r="G20" i="2"/>
  <c r="C27" i="2"/>
  <c r="D21" i="2"/>
  <c r="C28" i="2"/>
  <c r="E27" i="2"/>
  <c r="E29" i="2"/>
  <c r="D28" i="2"/>
  <c r="F27" i="2"/>
  <c r="F29" i="2"/>
  <c r="E28" i="2"/>
  <c r="B27" i="2"/>
  <c r="G21" i="2"/>
  <c r="B20" i="2"/>
  <c r="F28" i="2"/>
  <c r="G28" i="2"/>
  <c r="D20" i="2"/>
  <c r="E20" i="2"/>
  <c r="E22" i="2"/>
  <c r="G22" i="2"/>
  <c r="C22" i="2"/>
  <c r="B29" i="2"/>
  <c r="G27" i="2"/>
  <c r="G29" i="2"/>
  <c r="D22" i="2"/>
  <c r="C29" i="2"/>
  <c r="E21" i="2"/>
  <c r="C19" i="2"/>
  <c r="F21" i="2"/>
  <c r="B26" i="2"/>
  <c r="B22" i="2"/>
</calcChain>
</file>

<file path=xl/sharedStrings.xml><?xml version="1.0" encoding="utf-8"?>
<sst xmlns="http://schemas.openxmlformats.org/spreadsheetml/2006/main" count="41" uniqueCount="22">
  <si>
    <t>0.5 mM tiron, 15'</t>
  </si>
  <si>
    <t>1 uM SPN, 20'</t>
  </si>
  <si>
    <t>tiron, SPN</t>
  </si>
  <si>
    <t>none</t>
  </si>
  <si>
    <t>Dilution</t>
  </si>
  <si>
    <t>CFU/10 ul</t>
  </si>
  <si>
    <t>CFU/ml</t>
  </si>
  <si>
    <r>
      <rPr>
        <b/>
        <sz val="11"/>
        <color theme="1"/>
        <rFont val="Calibri"/>
        <family val="2"/>
      </rPr>
      <t>Δ</t>
    </r>
    <r>
      <rPr>
        <b/>
        <i/>
        <sz val="11"/>
        <color theme="1"/>
        <rFont val="Calibri"/>
        <family val="2"/>
        <scheme val="minor"/>
      </rPr>
      <t>pilE</t>
    </r>
    <r>
      <rPr>
        <b/>
        <sz val="11"/>
        <color theme="1"/>
        <rFont val="Calibri"/>
        <family val="2"/>
        <scheme val="minor"/>
      </rPr>
      <t>, N-1-69</t>
    </r>
  </si>
  <si>
    <r>
      <rPr>
        <b/>
        <sz val="11"/>
        <color theme="1"/>
        <rFont val="Calibri"/>
        <family val="2"/>
      </rPr>
      <t>Δ</t>
    </r>
    <r>
      <rPr>
        <b/>
        <i/>
        <sz val="11"/>
        <color theme="1"/>
        <rFont val="Calibri"/>
        <family val="2"/>
        <scheme val="minor"/>
      </rPr>
      <t>pilE</t>
    </r>
    <r>
      <rPr>
        <b/>
        <sz val="11"/>
        <color theme="1"/>
        <rFont val="Calibri"/>
        <family val="2"/>
      </rPr>
      <t>Δ</t>
    </r>
    <r>
      <rPr>
        <b/>
        <i/>
        <sz val="11"/>
        <color theme="1"/>
        <rFont val="Calibri"/>
        <family val="2"/>
        <scheme val="minor"/>
      </rPr>
      <t>hpaC</t>
    </r>
    <r>
      <rPr>
        <b/>
        <sz val="11"/>
        <color theme="1"/>
        <rFont val="Calibri"/>
        <family val="2"/>
        <scheme val="minor"/>
      </rPr>
      <t xml:space="preserve">, N-7-52 </t>
    </r>
  </si>
  <si>
    <t>tiron</t>
  </si>
  <si>
    <t>SPN</t>
  </si>
  <si>
    <t>both</t>
  </si>
  <si>
    <t>Rel surv</t>
  </si>
  <si>
    <t>Raw data</t>
  </si>
  <si>
    <r>
      <t>Δ</t>
    </r>
    <r>
      <rPr>
        <b/>
        <i/>
        <sz val="11"/>
        <color theme="1"/>
        <rFont val="Calibri"/>
        <family val="2"/>
        <scheme val="minor"/>
      </rPr>
      <t>pilE</t>
    </r>
    <r>
      <rPr>
        <b/>
        <sz val="11"/>
        <color theme="1"/>
        <rFont val="Calibri"/>
        <family val="2"/>
        <scheme val="minor"/>
      </rPr>
      <t>, N-1-69</t>
    </r>
  </si>
  <si>
    <r>
      <rPr>
        <b/>
        <sz val="11"/>
        <color theme="1"/>
        <rFont val="Calibri"/>
        <family val="2"/>
        <scheme val="minor"/>
      </rPr>
      <t>Δ</t>
    </r>
    <r>
      <rPr>
        <b/>
        <i/>
        <sz val="11"/>
        <color theme="1"/>
        <rFont val="Calibri"/>
        <family val="2"/>
        <scheme val="minor"/>
      </rPr>
      <t>pilE</t>
    </r>
    <r>
      <rPr>
        <b/>
        <sz val="11"/>
        <color theme="1"/>
        <rFont val="Calibri"/>
        <family val="2"/>
        <scheme val="minor"/>
      </rPr>
      <t>Δ</t>
    </r>
    <r>
      <rPr>
        <b/>
        <i/>
        <sz val="11"/>
        <color theme="1"/>
        <rFont val="Calibri"/>
        <family val="2"/>
        <scheme val="minor"/>
      </rPr>
      <t>hpaC</t>
    </r>
    <r>
      <rPr>
        <b/>
        <sz val="11"/>
        <color theme="1"/>
        <rFont val="Calibri"/>
        <family val="2"/>
        <scheme val="minor"/>
      </rPr>
      <t>, N-7-52</t>
    </r>
  </si>
  <si>
    <t>Biorep 1</t>
  </si>
  <si>
    <t>Biorep 2</t>
  </si>
  <si>
    <t>Biorep 3</t>
  </si>
  <si>
    <t>Biorep 4</t>
  </si>
  <si>
    <t>Biorep 5</t>
  </si>
  <si>
    <t>Biorep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</si>
</sst>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/>
    </xf>
    <xf numFmtId="11" fontId="0" fillId="0" borderId="1" xfId="0" applyNumberFormat="1" applyBorder="1" applyAlignment="1">
      <alignment horizontal="center"/>
    </xf>
    <xf numFmtId="11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1" fontId="0" fillId="0" borderId="1" xfId="0" applyNumberFormat="1" applyBorder="1"/>
    <xf numFmtId="11" fontId="0" fillId="0" borderId="0" xfId="0" applyNumberFormat="1" applyBorder="1"/>
    <xf numFmtId="0" fontId="0" fillId="0" borderId="1" xfId="0" applyBorder="1"/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1" fontId="2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15708-535D-4D17-9E30-874BE2CC431A}">
  <dimension ref="A2:Z29"/>
  <sheetViews>
    <sheetView tabSelected="1" workbookViewId="0">
      <selection activeCell="J18" sqref="J18"/>
    </sheetView>
  </sheetViews>
  <sheetFormatPr defaultRowHeight="14.4" x14ac:dyDescent="0.3"/>
  <cols>
    <col min="1" max="26" width="8.88671875" style="2"/>
  </cols>
  <sheetData>
    <row r="2" spans="1:26" x14ac:dyDescent="0.3">
      <c r="B2" s="13" t="s">
        <v>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6" s="20" customFormat="1" x14ac:dyDescent="0.3">
      <c r="A3" s="21" t="s">
        <v>13</v>
      </c>
      <c r="B3" s="18" t="s">
        <v>3</v>
      </c>
      <c r="C3" s="19"/>
      <c r="D3" s="19"/>
      <c r="E3" s="19"/>
      <c r="F3" s="19"/>
      <c r="G3" s="22"/>
      <c r="H3" s="18" t="s">
        <v>0</v>
      </c>
      <c r="I3" s="19"/>
      <c r="J3" s="19"/>
      <c r="K3" s="19"/>
      <c r="L3" s="19"/>
      <c r="M3" s="22"/>
      <c r="N3" s="18" t="s">
        <v>1</v>
      </c>
      <c r="O3" s="19"/>
      <c r="P3" s="19"/>
      <c r="Q3" s="19"/>
      <c r="R3" s="19"/>
      <c r="S3" s="22"/>
      <c r="T3" s="18" t="s">
        <v>2</v>
      </c>
      <c r="U3" s="19"/>
      <c r="V3" s="19"/>
      <c r="W3" s="19"/>
      <c r="X3" s="19"/>
      <c r="Y3" s="19"/>
      <c r="Z3" s="17"/>
    </row>
    <row r="4" spans="1:26" x14ac:dyDescent="0.3">
      <c r="A4" s="2" t="s">
        <v>4</v>
      </c>
      <c r="B4" s="5">
        <v>100000</v>
      </c>
      <c r="C4" s="6">
        <v>100000</v>
      </c>
      <c r="D4" s="6">
        <v>100000</v>
      </c>
      <c r="E4" s="6">
        <v>100000</v>
      </c>
      <c r="F4" s="1">
        <v>100000</v>
      </c>
      <c r="G4" s="1">
        <v>100000</v>
      </c>
      <c r="H4" s="5">
        <v>10000</v>
      </c>
      <c r="I4" s="6">
        <v>100000</v>
      </c>
      <c r="J4" s="6">
        <v>10000</v>
      </c>
      <c r="K4" s="6">
        <v>100000</v>
      </c>
      <c r="L4" s="1">
        <v>100000</v>
      </c>
      <c r="M4" s="1">
        <v>100000</v>
      </c>
      <c r="N4" s="5">
        <v>10</v>
      </c>
      <c r="O4" s="6">
        <v>1</v>
      </c>
      <c r="P4" s="6">
        <v>10</v>
      </c>
      <c r="Q4" s="6">
        <v>10</v>
      </c>
      <c r="R4" s="1">
        <v>10</v>
      </c>
      <c r="S4" s="1">
        <v>10</v>
      </c>
      <c r="T4" s="5">
        <v>1000</v>
      </c>
      <c r="U4" s="6">
        <v>1000</v>
      </c>
      <c r="V4" s="6">
        <v>1000</v>
      </c>
      <c r="W4" s="6">
        <v>1000</v>
      </c>
      <c r="X4" s="1">
        <v>1000</v>
      </c>
      <c r="Y4" s="1">
        <v>1000</v>
      </c>
    </row>
    <row r="5" spans="1:26" x14ac:dyDescent="0.3">
      <c r="A5" s="3" t="s">
        <v>5</v>
      </c>
      <c r="B5" s="7">
        <v>16</v>
      </c>
      <c r="C5" s="8">
        <v>13</v>
      </c>
      <c r="D5" s="8">
        <v>24</v>
      </c>
      <c r="E5" s="8">
        <v>24</v>
      </c>
      <c r="F5">
        <v>16</v>
      </c>
      <c r="G5">
        <v>20</v>
      </c>
      <c r="H5" s="7">
        <v>91</v>
      </c>
      <c r="I5" s="8">
        <v>4</v>
      </c>
      <c r="J5" s="8">
        <v>17</v>
      </c>
      <c r="K5" s="8">
        <v>8</v>
      </c>
      <c r="L5">
        <v>16</v>
      </c>
      <c r="M5">
        <v>18</v>
      </c>
      <c r="N5" s="7">
        <v>11</v>
      </c>
      <c r="O5" s="8">
        <v>30</v>
      </c>
      <c r="P5" s="8">
        <v>41</v>
      </c>
      <c r="Q5" s="8">
        <v>21</v>
      </c>
      <c r="R5">
        <v>14</v>
      </c>
      <c r="S5">
        <v>10</v>
      </c>
      <c r="T5" s="7">
        <v>12</v>
      </c>
      <c r="U5" s="8">
        <v>38</v>
      </c>
      <c r="V5" s="8">
        <v>6</v>
      </c>
      <c r="W5" s="8">
        <v>4</v>
      </c>
      <c r="X5">
        <v>45</v>
      </c>
      <c r="Y5">
        <v>24</v>
      </c>
    </row>
    <row r="6" spans="1:26" x14ac:dyDescent="0.3">
      <c r="A6" s="3"/>
      <c r="B6" s="7">
        <v>22</v>
      </c>
      <c r="C6" s="8">
        <v>20</v>
      </c>
      <c r="D6" s="8">
        <v>21</v>
      </c>
      <c r="E6" s="8">
        <v>19</v>
      </c>
      <c r="F6">
        <v>23</v>
      </c>
      <c r="G6">
        <v>26</v>
      </c>
      <c r="H6" s="7">
        <v>73</v>
      </c>
      <c r="I6" s="8">
        <v>4</v>
      </c>
      <c r="J6" s="8">
        <v>25</v>
      </c>
      <c r="K6" s="8">
        <v>7</v>
      </c>
      <c r="L6">
        <v>17</v>
      </c>
      <c r="M6">
        <v>27</v>
      </c>
      <c r="N6" s="7">
        <v>15</v>
      </c>
      <c r="O6" s="8">
        <v>39</v>
      </c>
      <c r="P6" s="8">
        <v>43</v>
      </c>
      <c r="Q6" s="8">
        <v>7</v>
      </c>
      <c r="R6">
        <v>15</v>
      </c>
      <c r="S6">
        <v>8</v>
      </c>
      <c r="T6" s="7">
        <v>14</v>
      </c>
      <c r="U6" s="8">
        <v>26</v>
      </c>
      <c r="V6" s="8">
        <v>7</v>
      </c>
      <c r="W6" s="8">
        <v>10</v>
      </c>
      <c r="X6">
        <v>43</v>
      </c>
      <c r="Y6">
        <v>25</v>
      </c>
    </row>
    <row r="7" spans="1:26" x14ac:dyDescent="0.3">
      <c r="A7" s="3"/>
      <c r="B7" s="7">
        <v>23</v>
      </c>
      <c r="C7" s="8">
        <v>12</v>
      </c>
      <c r="D7" s="8">
        <v>21</v>
      </c>
      <c r="E7" s="8">
        <v>18</v>
      </c>
      <c r="F7">
        <v>17</v>
      </c>
      <c r="G7">
        <v>20</v>
      </c>
      <c r="H7" s="7">
        <v>93</v>
      </c>
      <c r="I7" s="8">
        <v>4</v>
      </c>
      <c r="J7" s="8">
        <v>53</v>
      </c>
      <c r="K7" s="8">
        <v>6</v>
      </c>
      <c r="L7">
        <v>27</v>
      </c>
      <c r="M7">
        <v>20</v>
      </c>
      <c r="N7" s="7">
        <v>14</v>
      </c>
      <c r="O7" s="8">
        <v>29</v>
      </c>
      <c r="P7" s="8">
        <v>40</v>
      </c>
      <c r="Q7" s="8">
        <v>14</v>
      </c>
      <c r="R7">
        <v>7</v>
      </c>
      <c r="S7">
        <v>11</v>
      </c>
      <c r="T7" s="7">
        <v>17</v>
      </c>
      <c r="U7" s="8">
        <v>28</v>
      </c>
      <c r="V7" s="8">
        <v>7</v>
      </c>
      <c r="W7" s="8">
        <v>4</v>
      </c>
      <c r="X7">
        <v>31</v>
      </c>
      <c r="Y7">
        <v>25</v>
      </c>
    </row>
    <row r="8" spans="1:26" x14ac:dyDescent="0.3">
      <c r="A8" s="14" t="s">
        <v>6</v>
      </c>
      <c r="B8" s="5">
        <f>AVERAGE(B5:B7)/0.01*B4</f>
        <v>203333333.33333331</v>
      </c>
      <c r="C8" s="6">
        <f>AVERAGE(C5:C7)/0.01*C4</f>
        <v>150000000</v>
      </c>
      <c r="D8" s="6">
        <f>AVERAGE(D5:D7)/0.01*D4</f>
        <v>220000000</v>
      </c>
      <c r="E8" s="6">
        <f>AVERAGE(E5:E7)/0.01*E4</f>
        <v>203333333.33333331</v>
      </c>
      <c r="F8" s="6">
        <f t="shared" ref="F8:G8" si="0">AVERAGE(F5:F7)/0.01*F4</f>
        <v>186666666.66666669</v>
      </c>
      <c r="G8" s="6">
        <f t="shared" si="0"/>
        <v>220000000</v>
      </c>
      <c r="H8" s="5">
        <f>AVERAGE(H5:H7)/0.01*H4</f>
        <v>85666666.666666657</v>
      </c>
      <c r="I8" s="6">
        <f>AVERAGE(I5:I7)/0.01*I4</f>
        <v>40000000</v>
      </c>
      <c r="J8" s="6">
        <f>AVERAGE(J5:J7)/0.01*J4</f>
        <v>31666666.666666664</v>
      </c>
      <c r="K8" s="6">
        <f>AVERAGE(K5:K7)/0.01*K4</f>
        <v>70000000</v>
      </c>
      <c r="L8" s="6">
        <f t="shared" ref="L8" si="1">AVERAGE(L5:L7)/0.01*L4</f>
        <v>200000000</v>
      </c>
      <c r="M8" s="6">
        <f t="shared" ref="M8" si="2">AVERAGE(M5:M7)/0.01*M4</f>
        <v>216666666.66666666</v>
      </c>
      <c r="N8" s="5">
        <f>AVERAGE(N5:N7)/0.01*N4</f>
        <v>13333.333333333332</v>
      </c>
      <c r="O8" s="6">
        <f>AVERAGE(O5:O7)/0.01*O4</f>
        <v>3266.6666666666665</v>
      </c>
      <c r="P8" s="6">
        <f>AVERAGE(P5:P7)/0.01*P4</f>
        <v>41333.333333333328</v>
      </c>
      <c r="Q8" s="6">
        <f>AVERAGE(Q5:Q7)/0.01*Q4</f>
        <v>14000</v>
      </c>
      <c r="R8" s="6">
        <f t="shared" ref="R8" si="3">AVERAGE(R5:R7)/0.01*R4</f>
        <v>12000</v>
      </c>
      <c r="S8" s="6">
        <f t="shared" ref="S8" si="4">AVERAGE(S5:S7)/0.01*S4</f>
        <v>9666.6666666666661</v>
      </c>
      <c r="T8" s="5">
        <f>AVERAGE(T5:T7)/0.01*T4</f>
        <v>1433333.3333333333</v>
      </c>
      <c r="U8" s="6">
        <f>AVERAGE(U5:U7)/0.01*U4</f>
        <v>3066666.6666666665</v>
      </c>
      <c r="V8" s="6">
        <f>AVERAGE(V5:V7)/0.01*V4</f>
        <v>666666.66666666663</v>
      </c>
      <c r="W8" s="6">
        <f>AVERAGE(W5:W7)/0.01*W4</f>
        <v>600000</v>
      </c>
      <c r="X8" s="6">
        <f t="shared" ref="X8" si="5">AVERAGE(X5:X7)/0.01*X4</f>
        <v>3966666.6666666665</v>
      </c>
      <c r="Y8" s="6">
        <f t="shared" ref="Y8" si="6">AVERAGE(Y5:Y7)/0.01*Y4</f>
        <v>2466666.6666666665</v>
      </c>
    </row>
    <row r="9" spans="1:26" x14ac:dyDescent="0.3">
      <c r="B9" s="13" t="s">
        <v>8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6" s="20" customFormat="1" x14ac:dyDescent="0.3">
      <c r="A10" s="17"/>
      <c r="B10" s="18" t="s">
        <v>3</v>
      </c>
      <c r="C10" s="19"/>
      <c r="D10" s="19"/>
      <c r="E10" s="19"/>
      <c r="F10" s="19"/>
      <c r="G10" s="22"/>
      <c r="H10" s="18" t="s">
        <v>0</v>
      </c>
      <c r="I10" s="19"/>
      <c r="J10" s="19"/>
      <c r="K10" s="19"/>
      <c r="L10" s="19"/>
      <c r="M10" s="22"/>
      <c r="N10" s="18" t="s">
        <v>1</v>
      </c>
      <c r="O10" s="19"/>
      <c r="P10" s="19"/>
      <c r="Q10" s="19"/>
      <c r="R10" s="19"/>
      <c r="S10" s="22"/>
      <c r="T10" s="18" t="s">
        <v>2</v>
      </c>
      <c r="U10" s="19"/>
      <c r="V10" s="19"/>
      <c r="W10" s="19"/>
      <c r="X10" s="19"/>
      <c r="Y10" s="19"/>
      <c r="Z10" s="17"/>
    </row>
    <row r="11" spans="1:26" x14ac:dyDescent="0.3">
      <c r="A11" s="2" t="s">
        <v>4</v>
      </c>
      <c r="B11" s="9">
        <v>100000</v>
      </c>
      <c r="C11" s="10">
        <v>100000</v>
      </c>
      <c r="D11" s="10">
        <v>100000</v>
      </c>
      <c r="E11" s="10">
        <v>100000</v>
      </c>
      <c r="F11" s="1">
        <v>100000</v>
      </c>
      <c r="G11" s="1">
        <v>100000</v>
      </c>
      <c r="H11" s="9">
        <v>10000</v>
      </c>
      <c r="I11" s="10">
        <v>10000</v>
      </c>
      <c r="J11" s="10">
        <v>10000</v>
      </c>
      <c r="K11" s="10">
        <v>10000</v>
      </c>
      <c r="L11" s="1">
        <v>100000</v>
      </c>
      <c r="M11" s="1">
        <v>100000</v>
      </c>
      <c r="N11" s="9">
        <v>1000</v>
      </c>
      <c r="O11" s="10">
        <v>1000</v>
      </c>
      <c r="P11" s="10">
        <v>1000</v>
      </c>
      <c r="Q11" s="10">
        <v>1000</v>
      </c>
      <c r="R11" s="1">
        <v>10000</v>
      </c>
      <c r="S11" s="1">
        <v>1000</v>
      </c>
      <c r="T11" s="9">
        <v>10000</v>
      </c>
      <c r="U11" s="10">
        <v>10000</v>
      </c>
      <c r="V11" s="10">
        <v>10000</v>
      </c>
      <c r="W11" s="10">
        <v>10000</v>
      </c>
      <c r="X11" s="1">
        <v>100000</v>
      </c>
      <c r="Y11" s="1">
        <v>100000</v>
      </c>
    </row>
    <row r="12" spans="1:26" x14ac:dyDescent="0.3">
      <c r="A12" s="3" t="s">
        <v>5</v>
      </c>
      <c r="B12" s="11">
        <v>15</v>
      </c>
      <c r="C12" s="12">
        <v>17</v>
      </c>
      <c r="D12" s="12">
        <v>19</v>
      </c>
      <c r="E12" s="12">
        <v>17</v>
      </c>
      <c r="F12">
        <v>23</v>
      </c>
      <c r="G12">
        <v>16</v>
      </c>
      <c r="H12" s="11">
        <v>30</v>
      </c>
      <c r="I12" s="12">
        <v>65</v>
      </c>
      <c r="J12" s="12">
        <v>66</v>
      </c>
      <c r="K12" s="12">
        <v>60</v>
      </c>
      <c r="L12">
        <v>26</v>
      </c>
      <c r="M12">
        <v>25</v>
      </c>
      <c r="N12" s="11">
        <v>14</v>
      </c>
      <c r="O12" s="12">
        <v>7</v>
      </c>
      <c r="P12" s="12">
        <v>11</v>
      </c>
      <c r="Q12" s="12">
        <v>8</v>
      </c>
      <c r="R12">
        <v>14</v>
      </c>
      <c r="S12">
        <v>52</v>
      </c>
      <c r="T12" s="11">
        <v>49</v>
      </c>
      <c r="U12" s="12"/>
      <c r="V12" s="12">
        <v>56</v>
      </c>
      <c r="W12" s="12">
        <v>40</v>
      </c>
      <c r="X12">
        <v>9</v>
      </c>
      <c r="Y12">
        <v>7</v>
      </c>
    </row>
    <row r="13" spans="1:26" x14ac:dyDescent="0.3">
      <c r="A13" s="3"/>
      <c r="B13" s="11">
        <v>12</v>
      </c>
      <c r="C13" s="12">
        <v>11</v>
      </c>
      <c r="D13" s="12">
        <v>25</v>
      </c>
      <c r="E13" s="12">
        <v>19</v>
      </c>
      <c r="F13">
        <v>26</v>
      </c>
      <c r="G13">
        <v>27</v>
      </c>
      <c r="H13" s="11">
        <v>16</v>
      </c>
      <c r="I13" s="12">
        <v>57</v>
      </c>
      <c r="J13" s="12">
        <v>53</v>
      </c>
      <c r="K13" s="12">
        <v>54</v>
      </c>
      <c r="L13">
        <v>24</v>
      </c>
      <c r="M13">
        <v>25</v>
      </c>
      <c r="N13" s="11">
        <v>10</v>
      </c>
      <c r="O13" s="12">
        <v>11</v>
      </c>
      <c r="P13" s="12">
        <v>12</v>
      </c>
      <c r="Q13" s="12">
        <v>10</v>
      </c>
      <c r="R13">
        <v>8</v>
      </c>
      <c r="S13">
        <v>42</v>
      </c>
      <c r="T13" s="11"/>
      <c r="U13" s="12">
        <v>44</v>
      </c>
      <c r="V13" s="12">
        <v>59</v>
      </c>
      <c r="W13" s="12">
        <v>44</v>
      </c>
      <c r="X13">
        <v>12</v>
      </c>
      <c r="Y13">
        <v>11</v>
      </c>
    </row>
    <row r="14" spans="1:26" x14ac:dyDescent="0.3">
      <c r="A14" s="3"/>
      <c r="B14" s="11">
        <v>20</v>
      </c>
      <c r="C14" s="12">
        <v>28</v>
      </c>
      <c r="D14" s="12">
        <v>18</v>
      </c>
      <c r="E14" s="12">
        <v>20</v>
      </c>
      <c r="F14">
        <v>19</v>
      </c>
      <c r="G14">
        <v>19</v>
      </c>
      <c r="H14" s="11">
        <v>42</v>
      </c>
      <c r="I14" s="12">
        <v>55</v>
      </c>
      <c r="J14" s="12">
        <v>43</v>
      </c>
      <c r="K14" s="12">
        <v>61</v>
      </c>
      <c r="L14">
        <v>26</v>
      </c>
      <c r="M14">
        <v>17</v>
      </c>
      <c r="N14" s="11">
        <v>17</v>
      </c>
      <c r="O14" s="12">
        <v>8</v>
      </c>
      <c r="P14" s="12">
        <v>16</v>
      </c>
      <c r="Q14" s="12">
        <v>14</v>
      </c>
      <c r="R14">
        <v>8</v>
      </c>
      <c r="S14">
        <v>43</v>
      </c>
      <c r="T14" s="11"/>
      <c r="U14" s="12">
        <v>53</v>
      </c>
      <c r="V14" s="12">
        <v>65</v>
      </c>
      <c r="W14" s="12">
        <v>55</v>
      </c>
      <c r="X14">
        <v>11</v>
      </c>
      <c r="Y14">
        <v>9</v>
      </c>
    </row>
    <row r="15" spans="1:26" x14ac:dyDescent="0.3">
      <c r="A15" s="14" t="s">
        <v>6</v>
      </c>
      <c r="B15" s="9">
        <f>AVERAGE(B12:B14)/0.01*B11</f>
        <v>156666666.66666666</v>
      </c>
      <c r="C15" s="10">
        <f>AVERAGE(C12:C14)/0.01*C11</f>
        <v>186666666.66666669</v>
      </c>
      <c r="D15" s="10">
        <f>AVERAGE(D12:D14)/0.01*D11</f>
        <v>206666666.66666666</v>
      </c>
      <c r="E15" s="6">
        <f>AVERAGE(E12:E14)/0.01*E11</f>
        <v>186666666.66666669</v>
      </c>
      <c r="F15" s="6">
        <f t="shared" ref="F15" si="7">AVERAGE(F12:F14)/0.01*F11</f>
        <v>226666666.66666666</v>
      </c>
      <c r="G15" s="6">
        <f t="shared" ref="G15" si="8">AVERAGE(G12:G14)/0.01*G11</f>
        <v>206666666.66666666</v>
      </c>
      <c r="H15" s="9">
        <f>AVERAGE(H12:H14)/0.01*H11</f>
        <v>29333333.333333332</v>
      </c>
      <c r="I15" s="10">
        <f>AVERAGE(I12:I14)/0.01*I11</f>
        <v>59000000</v>
      </c>
      <c r="J15" s="10">
        <f>AVERAGE(J12:J14)/0.01*J11</f>
        <v>54000000</v>
      </c>
      <c r="K15" s="6">
        <f>AVERAGE(K12:K14)/0.01*K11</f>
        <v>58333333.333333328</v>
      </c>
      <c r="L15" s="6">
        <f t="shared" ref="L15" si="9">AVERAGE(L12:L14)/0.01*L11</f>
        <v>253333333.33333331</v>
      </c>
      <c r="M15" s="6">
        <f t="shared" ref="M15" si="10">AVERAGE(M12:M14)/0.01*M11</f>
        <v>223333333.33333331</v>
      </c>
      <c r="N15" s="9">
        <f>AVERAGE(N12:N14)/0.01*N11</f>
        <v>1366666.6666666665</v>
      </c>
      <c r="O15" s="10">
        <f>AVERAGE(O12:O14)/0.01*O11</f>
        <v>866666.66666666663</v>
      </c>
      <c r="P15" s="10">
        <f>AVERAGE(P12:P14)/0.01*P11</f>
        <v>1300000</v>
      </c>
      <c r="Q15" s="6">
        <f>AVERAGE(Q12:Q14)/0.01*Q11</f>
        <v>1066666.6666666665</v>
      </c>
      <c r="R15" s="6">
        <f t="shared" ref="R15" si="11">AVERAGE(R12:R14)/0.01*R11</f>
        <v>10000000</v>
      </c>
      <c r="S15" s="6">
        <f t="shared" ref="S15" si="12">AVERAGE(S12:S14)/0.01*S11</f>
        <v>4566666.666666666</v>
      </c>
      <c r="T15" s="9">
        <f>AVERAGE(T12:T14)/0.01*T11</f>
        <v>49000000</v>
      </c>
      <c r="U15" s="10">
        <f>AVERAGE(U12:U14)/0.01*U11</f>
        <v>48500000</v>
      </c>
      <c r="V15" s="10">
        <f>AVERAGE(V12:V14)/0.01*V11</f>
        <v>60000000</v>
      </c>
      <c r="W15" s="6">
        <f>AVERAGE(W12:W14)/0.01*W11</f>
        <v>46333333.333333328</v>
      </c>
      <c r="X15" s="6">
        <f t="shared" ref="X15" si="13">AVERAGE(X12:X14)/0.01*X11</f>
        <v>106666666.66666666</v>
      </c>
      <c r="Y15" s="6">
        <f t="shared" ref="Y15" si="14">AVERAGE(Y12:Y14)/0.01*Y11</f>
        <v>90000000</v>
      </c>
    </row>
    <row r="16" spans="1:26" x14ac:dyDescent="0.3">
      <c r="A16" s="14"/>
      <c r="B16" s="10"/>
      <c r="C16" s="10"/>
      <c r="D16" s="10"/>
      <c r="E16" s="6"/>
      <c r="F16" s="6"/>
      <c r="G16" s="6"/>
      <c r="H16" s="10"/>
      <c r="I16" s="10"/>
      <c r="J16" s="10"/>
      <c r="K16" s="6"/>
      <c r="L16" s="6"/>
      <c r="M16" s="6"/>
      <c r="N16" s="10"/>
      <c r="O16" s="10"/>
      <c r="P16" s="10"/>
      <c r="Q16" s="6"/>
      <c r="R16" s="6"/>
      <c r="S16" s="6"/>
      <c r="T16" s="10"/>
      <c r="U16" s="10"/>
      <c r="V16" s="10"/>
      <c r="W16" s="6"/>
      <c r="X16" s="6"/>
      <c r="Y16" s="6"/>
    </row>
    <row r="17" spans="1:7" x14ac:dyDescent="0.3">
      <c r="B17" s="15" t="s">
        <v>14</v>
      </c>
      <c r="C17" s="15"/>
      <c r="D17" s="15"/>
      <c r="E17" s="15"/>
      <c r="F17" s="15"/>
      <c r="G17" s="15"/>
    </row>
    <row r="18" spans="1:7" x14ac:dyDescent="0.3">
      <c r="A18" s="14" t="s">
        <v>12</v>
      </c>
      <c r="B18" s="2" t="s">
        <v>16</v>
      </c>
      <c r="C18" s="2" t="s">
        <v>17</v>
      </c>
      <c r="D18" s="2" t="s">
        <v>18</v>
      </c>
      <c r="E18" s="2" t="s">
        <v>19</v>
      </c>
      <c r="F18" s="2" t="s">
        <v>20</v>
      </c>
      <c r="G18" s="2" t="s">
        <v>21</v>
      </c>
    </row>
    <row r="19" spans="1:7" x14ac:dyDescent="0.3">
      <c r="A19" s="2" t="s">
        <v>3</v>
      </c>
      <c r="B19" s="4">
        <f>B8/$B8</f>
        <v>1</v>
      </c>
      <c r="C19" s="4">
        <f>C8/$C8</f>
        <v>1</v>
      </c>
      <c r="D19" s="4">
        <f>D8/$D8</f>
        <v>1</v>
      </c>
      <c r="E19" s="4">
        <f>E8/$E8</f>
        <v>1</v>
      </c>
      <c r="F19" s="4">
        <f>F8/$F8</f>
        <v>1</v>
      </c>
      <c r="G19" s="4">
        <f>G8/$G8</f>
        <v>1</v>
      </c>
    </row>
    <row r="20" spans="1:7" x14ac:dyDescent="0.3">
      <c r="A20" s="2" t="s">
        <v>9</v>
      </c>
      <c r="B20" s="4">
        <f>H8/$B8</f>
        <v>0.42131147540983604</v>
      </c>
      <c r="C20" s="4">
        <f>I8/$C8</f>
        <v>0.26666666666666666</v>
      </c>
      <c r="D20" s="4">
        <f>J8/$D8</f>
        <v>0.14393939393939392</v>
      </c>
      <c r="E20" s="4">
        <f>K8/$E8</f>
        <v>0.34426229508196726</v>
      </c>
      <c r="F20" s="4">
        <f>L8/$F8</f>
        <v>1.0714285714285714</v>
      </c>
      <c r="G20" s="4">
        <f>M8/$G8</f>
        <v>0.98484848484848475</v>
      </c>
    </row>
    <row r="21" spans="1:7" x14ac:dyDescent="0.3">
      <c r="A21" s="2" t="s">
        <v>10</v>
      </c>
      <c r="B21" s="4">
        <f>N8/$B8</f>
        <v>6.5573770491803284E-5</v>
      </c>
      <c r="C21" s="4">
        <f>O8/$C8</f>
        <v>2.1777777777777776E-5</v>
      </c>
      <c r="D21" s="4">
        <f>P8/$D8</f>
        <v>1.8787878787878787E-4</v>
      </c>
      <c r="E21" s="4">
        <f>Q8/$E8</f>
        <v>6.8852459016393455E-5</v>
      </c>
      <c r="F21" s="4">
        <f>R8/$F8</f>
        <v>6.4285714285714274E-5</v>
      </c>
      <c r="G21" s="4">
        <f>S8/$G8</f>
        <v>4.3939393939393937E-5</v>
      </c>
    </row>
    <row r="22" spans="1:7" x14ac:dyDescent="0.3">
      <c r="A22" s="2" t="s">
        <v>11</v>
      </c>
      <c r="B22" s="4">
        <f>T8/$B8</f>
        <v>7.0491803278688531E-3</v>
      </c>
      <c r="C22" s="4">
        <f>U8/$C8</f>
        <v>2.0444444444444442E-2</v>
      </c>
      <c r="D22" s="4">
        <f>V8/$D8</f>
        <v>3.0303030303030303E-3</v>
      </c>
      <c r="E22" s="4">
        <f>W8/$E8</f>
        <v>2.950819672131148E-3</v>
      </c>
      <c r="F22" s="4">
        <f>X8/$F8</f>
        <v>2.1249999999999998E-2</v>
      </c>
      <c r="G22" s="4">
        <f>Y8/$G8</f>
        <v>1.1212121212121211E-2</v>
      </c>
    </row>
    <row r="23" spans="1:7" x14ac:dyDescent="0.3">
      <c r="B23" s="4"/>
      <c r="C23" s="4"/>
      <c r="D23" s="4"/>
      <c r="E23" s="4"/>
      <c r="F23" s="4"/>
      <c r="G23" s="4"/>
    </row>
    <row r="24" spans="1:7" x14ac:dyDescent="0.3">
      <c r="B24" s="16" t="s">
        <v>15</v>
      </c>
      <c r="C24" s="16"/>
      <c r="D24" s="16"/>
      <c r="E24" s="16"/>
      <c r="F24" s="16"/>
      <c r="G24" s="16"/>
    </row>
    <row r="25" spans="1:7" x14ac:dyDescent="0.3">
      <c r="A25" s="14" t="s">
        <v>12</v>
      </c>
      <c r="B25" s="2" t="s">
        <v>16</v>
      </c>
      <c r="C25" s="2" t="s">
        <v>17</v>
      </c>
      <c r="D25" s="2" t="s">
        <v>18</v>
      </c>
      <c r="E25" s="2" t="s">
        <v>19</v>
      </c>
      <c r="F25" s="2" t="s">
        <v>20</v>
      </c>
      <c r="G25" s="2" t="s">
        <v>21</v>
      </c>
    </row>
    <row r="26" spans="1:7" x14ac:dyDescent="0.3">
      <c r="A26" s="2" t="s">
        <v>3</v>
      </c>
      <c r="B26" s="4">
        <f>B15/$B15</f>
        <v>1</v>
      </c>
      <c r="C26" s="4">
        <f>C15/$C15</f>
        <v>1</v>
      </c>
      <c r="D26" s="4">
        <f>D15/$D15</f>
        <v>1</v>
      </c>
      <c r="E26" s="4">
        <f>E15/$E15</f>
        <v>1</v>
      </c>
      <c r="F26" s="4">
        <f>F15/$F15</f>
        <v>1</v>
      </c>
      <c r="G26" s="4">
        <f>G15/$G15</f>
        <v>1</v>
      </c>
    </row>
    <row r="27" spans="1:7" x14ac:dyDescent="0.3">
      <c r="A27" s="2" t="s">
        <v>9</v>
      </c>
      <c r="B27" s="4">
        <f>H15/$B15</f>
        <v>0.18723404255319148</v>
      </c>
      <c r="C27" s="4">
        <f>I15/$C15</f>
        <v>0.31607142857142856</v>
      </c>
      <c r="D27" s="4">
        <f>J15/$D15</f>
        <v>0.26129032258064516</v>
      </c>
      <c r="E27" s="4">
        <f>K15/$E15</f>
        <v>0.31249999999999994</v>
      </c>
      <c r="F27" s="4">
        <f>L15/$F15</f>
        <v>1.1176470588235294</v>
      </c>
      <c r="G27" s="4">
        <f>M15/$G15</f>
        <v>1.0806451612903225</v>
      </c>
    </row>
    <row r="28" spans="1:7" x14ac:dyDescent="0.3">
      <c r="A28" s="2" t="s">
        <v>10</v>
      </c>
      <c r="B28" s="4">
        <f>N15/$B15</f>
        <v>8.7234042553191483E-3</v>
      </c>
      <c r="C28" s="4">
        <f>O15/$C15</f>
        <v>4.6428571428571421E-3</v>
      </c>
      <c r="D28" s="4">
        <f>P15/$D15</f>
        <v>6.2903225806451614E-3</v>
      </c>
      <c r="E28" s="4">
        <f>Q15/$E15</f>
        <v>5.7142857142857125E-3</v>
      </c>
      <c r="F28" s="4">
        <f>R15/$F15</f>
        <v>4.4117647058823532E-2</v>
      </c>
      <c r="G28" s="4">
        <f>S15/$G15</f>
        <v>2.2096774193548385E-2</v>
      </c>
    </row>
    <row r="29" spans="1:7" x14ac:dyDescent="0.3">
      <c r="A29" s="2" t="s">
        <v>11</v>
      </c>
      <c r="B29" s="4">
        <f>T15/$B15</f>
        <v>0.31276595744680852</v>
      </c>
      <c r="C29" s="4">
        <f>U15/$C15</f>
        <v>0.25982142857142854</v>
      </c>
      <c r="D29" s="4">
        <f>V15/$D15</f>
        <v>0.29032258064516131</v>
      </c>
      <c r="E29" s="4">
        <f>W15/$E15</f>
        <v>0.24821428571428567</v>
      </c>
      <c r="F29" s="4">
        <f>X15/$F15</f>
        <v>0.47058823529411764</v>
      </c>
      <c r="G29" s="4">
        <f>Y15/$G15</f>
        <v>0.43548387096774194</v>
      </c>
    </row>
  </sheetData>
  <mergeCells count="14">
    <mergeCell ref="B17:G17"/>
    <mergeCell ref="B24:G24"/>
    <mergeCell ref="H3:M3"/>
    <mergeCell ref="B3:G3"/>
    <mergeCell ref="N3:S3"/>
    <mergeCell ref="T3:Y3"/>
    <mergeCell ref="B10:G10"/>
    <mergeCell ref="H10:M10"/>
    <mergeCell ref="N10:S10"/>
    <mergeCell ref="T10:Y10"/>
    <mergeCell ref="B9:W9"/>
    <mergeCell ref="A12:A14"/>
    <mergeCell ref="A5:A7"/>
    <mergeCell ref="B2:W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Hu</dc:creator>
  <cp:lastModifiedBy>Linda Hu</cp:lastModifiedBy>
  <dcterms:created xsi:type="dcterms:W3CDTF">2023-12-04T18:53:28Z</dcterms:created>
  <dcterms:modified xsi:type="dcterms:W3CDTF">2025-07-29T19:11:30Z</dcterms:modified>
</cp:coreProperties>
</file>