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2/Mouse experiments/"/>
    </mc:Choice>
  </mc:AlternateContent>
  <xr:revisionPtr revIDLastSave="0" documentId="13_ncr:1_{3FB7A9A1-5E11-CF46-A57F-0F6A057AFF22}" xr6:coauthVersionLast="47" xr6:coauthVersionMax="47" xr10:uidLastSave="{00000000-0000-0000-0000-000000000000}"/>
  <bookViews>
    <workbookView xWindow="1480" yWindow="1300" windowWidth="27640" windowHeight="16940" activeTab="2" xr2:uid="{0CD09FBE-348C-0944-B570-C28D80E64316}"/>
  </bookViews>
  <sheets>
    <sheet name="Sheet1" sheetId="1" r:id="rId1"/>
    <sheet name="Sheet2" sheetId="2" r:id="rId2"/>
    <sheet name="Post PCR sample concentrations" sheetId="3" r:id="rId3"/>
  </sheets>
  <definedNames>
    <definedName name="_xlnm.Print_Area" localSheetId="2">'Post PCR sample concentrations'!$A$1:$D$109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3" l="1"/>
  <c r="I8" i="3"/>
  <c r="I7" i="3"/>
  <c r="I6" i="3"/>
  <c r="E3" i="1"/>
  <c r="E4" i="1"/>
  <c r="E5" i="1"/>
  <c r="E11" i="1"/>
  <c r="E12" i="1"/>
  <c r="E13" i="1"/>
  <c r="E19" i="1"/>
  <c r="E20" i="1"/>
  <c r="E21" i="1"/>
  <c r="E27" i="1"/>
  <c r="E28" i="1"/>
  <c r="E29" i="1"/>
  <c r="E36" i="1"/>
  <c r="E37" i="1"/>
  <c r="E38" i="1"/>
  <c r="E44" i="1"/>
  <c r="E45" i="1"/>
  <c r="E46" i="1"/>
  <c r="E52" i="1"/>
  <c r="E53" i="1"/>
  <c r="E54" i="1"/>
  <c r="E61" i="1"/>
  <c r="E62" i="1"/>
  <c r="E63" i="1"/>
  <c r="E74" i="1"/>
  <c r="E75" i="1"/>
  <c r="E76" i="1"/>
  <c r="E83" i="1"/>
  <c r="E84" i="1"/>
  <c r="E85" i="1"/>
  <c r="E92" i="1"/>
  <c r="E93" i="1"/>
  <c r="E101" i="1"/>
  <c r="E102" i="1"/>
  <c r="E109" i="1"/>
  <c r="E110" i="1"/>
  <c r="E118" i="1"/>
  <c r="E2" i="1"/>
  <c r="D3" i="1"/>
  <c r="D4" i="1"/>
  <c r="D5" i="1"/>
  <c r="D6" i="1"/>
  <c r="E6" i="1" s="1"/>
  <c r="D7" i="1"/>
  <c r="E7" i="1" s="1"/>
  <c r="D8" i="1"/>
  <c r="E8" i="1" s="1"/>
  <c r="D9" i="1"/>
  <c r="E9" i="1" s="1"/>
  <c r="D10" i="1"/>
  <c r="E10" i="1" s="1"/>
  <c r="D11" i="1"/>
  <c r="D12" i="1"/>
  <c r="D13" i="1"/>
  <c r="D14" i="1"/>
  <c r="E14" i="1" s="1"/>
  <c r="D15" i="1"/>
  <c r="E15" i="1" s="1"/>
  <c r="D16" i="1"/>
  <c r="E16" i="1" s="1"/>
  <c r="D17" i="1"/>
  <c r="E17" i="1" s="1"/>
  <c r="D18" i="1"/>
  <c r="E18" i="1" s="1"/>
  <c r="D19" i="1"/>
  <c r="D20" i="1"/>
  <c r="D21" i="1"/>
  <c r="D22" i="1"/>
  <c r="E22" i="1" s="1"/>
  <c r="D23" i="1"/>
  <c r="E23" i="1" s="1"/>
  <c r="D24" i="1"/>
  <c r="E24" i="1" s="1"/>
  <c r="D25" i="1"/>
  <c r="E25" i="1" s="1"/>
  <c r="D26" i="1"/>
  <c r="E26" i="1" s="1"/>
  <c r="D27" i="1"/>
  <c r="D28" i="1"/>
  <c r="D29" i="1"/>
  <c r="D30" i="1"/>
  <c r="E30" i="1" s="1"/>
  <c r="D31" i="1"/>
  <c r="E31" i="1" s="1"/>
  <c r="D33" i="1"/>
  <c r="E33" i="1" s="1"/>
  <c r="D34" i="1"/>
  <c r="E34" i="1" s="1"/>
  <c r="D35" i="1"/>
  <c r="E35" i="1" s="1"/>
  <c r="D36" i="1"/>
  <c r="D37" i="1"/>
  <c r="D38" i="1"/>
  <c r="D39" i="1"/>
  <c r="E39" i="1" s="1"/>
  <c r="D40" i="1"/>
  <c r="E40" i="1" s="1"/>
  <c r="D41" i="1"/>
  <c r="E41" i="1" s="1"/>
  <c r="D42" i="1"/>
  <c r="E42" i="1" s="1"/>
  <c r="D43" i="1"/>
  <c r="E43" i="1" s="1"/>
  <c r="D44" i="1"/>
  <c r="D45" i="1"/>
  <c r="D46" i="1"/>
  <c r="D47" i="1"/>
  <c r="E47" i="1" s="1"/>
  <c r="D48" i="1"/>
  <c r="E48" i="1" s="1"/>
  <c r="D49" i="1"/>
  <c r="E49" i="1" s="1"/>
  <c r="D50" i="1"/>
  <c r="E50" i="1" s="1"/>
  <c r="D51" i="1"/>
  <c r="E51" i="1" s="1"/>
  <c r="D52" i="1"/>
  <c r="D53" i="1"/>
  <c r="D54" i="1"/>
  <c r="D55" i="1"/>
  <c r="E55" i="1" s="1"/>
  <c r="D56" i="1"/>
  <c r="E56" i="1" s="1"/>
  <c r="D58" i="1"/>
  <c r="E58" i="1" s="1"/>
  <c r="D59" i="1"/>
  <c r="E59" i="1" s="1"/>
  <c r="D60" i="1"/>
  <c r="E60" i="1" s="1"/>
  <c r="D61" i="1"/>
  <c r="D62" i="1"/>
  <c r="D63" i="1"/>
  <c r="D64" i="1"/>
  <c r="E64" i="1" s="1"/>
  <c r="D65" i="1"/>
  <c r="E65" i="1" s="1"/>
  <c r="D66" i="1"/>
  <c r="E66" i="1" s="1"/>
  <c r="D72" i="1"/>
  <c r="E72" i="1" s="1"/>
  <c r="D73" i="1"/>
  <c r="E73" i="1" s="1"/>
  <c r="D74" i="1"/>
  <c r="D75" i="1"/>
  <c r="D76" i="1"/>
  <c r="D77" i="1"/>
  <c r="E77" i="1" s="1"/>
  <c r="D78" i="1"/>
  <c r="E78" i="1" s="1"/>
  <c r="D79" i="1"/>
  <c r="E79" i="1" s="1"/>
  <c r="D80" i="1"/>
  <c r="E80" i="1" s="1"/>
  <c r="D81" i="1"/>
  <c r="E81" i="1" s="1"/>
  <c r="D83" i="1"/>
  <c r="D84" i="1"/>
  <c r="D85" i="1"/>
  <c r="D86" i="1"/>
  <c r="E86" i="1" s="1"/>
  <c r="D87" i="1"/>
  <c r="E87" i="1" s="1"/>
  <c r="D88" i="1"/>
  <c r="E88" i="1" s="1"/>
  <c r="D89" i="1"/>
  <c r="E89" i="1" s="1"/>
  <c r="D90" i="1"/>
  <c r="E90" i="1" s="1"/>
  <c r="D91" i="1"/>
  <c r="E91" i="1" s="1"/>
  <c r="D92" i="1"/>
  <c r="D93" i="1"/>
  <c r="D94" i="1"/>
  <c r="E94" i="1" s="1"/>
  <c r="D95" i="1"/>
  <c r="E95" i="1" s="1"/>
  <c r="D96" i="1"/>
  <c r="E96" i="1" s="1"/>
  <c r="D97" i="1"/>
  <c r="E97" i="1" s="1"/>
  <c r="D98" i="1"/>
  <c r="E98" i="1" s="1"/>
  <c r="D99" i="1"/>
  <c r="E99" i="1" s="1"/>
  <c r="D101" i="1"/>
  <c r="D102" i="1"/>
  <c r="D103" i="1"/>
  <c r="E103" i="1" s="1"/>
  <c r="D104" i="1"/>
  <c r="E104" i="1" s="1"/>
  <c r="D105" i="1"/>
  <c r="E105" i="1" s="1"/>
  <c r="D106" i="1"/>
  <c r="E106" i="1" s="1"/>
  <c r="D107" i="1"/>
  <c r="E107" i="1" s="1"/>
  <c r="D108" i="1"/>
  <c r="E108" i="1" s="1"/>
  <c r="D109" i="1"/>
  <c r="D110" i="1"/>
  <c r="D111" i="1"/>
  <c r="E111" i="1" s="1"/>
  <c r="D112" i="1"/>
  <c r="E112" i="1" s="1"/>
  <c r="D113" i="1"/>
  <c r="E113" i="1" s="1"/>
  <c r="D114" i="1"/>
  <c r="E114" i="1" s="1"/>
  <c r="D116" i="1"/>
  <c r="E116" i="1" s="1"/>
  <c r="D117" i="1"/>
  <c r="E117" i="1" s="1"/>
  <c r="D118" i="1"/>
  <c r="D119" i="1"/>
  <c r="E119" i="1" s="1"/>
  <c r="D2" i="1"/>
  <c r="B3" i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</calcChain>
</file>

<file path=xl/sharedStrings.xml><?xml version="1.0" encoding="utf-8"?>
<sst xmlns="http://schemas.openxmlformats.org/spreadsheetml/2006/main" count="1188" uniqueCount="323">
  <si>
    <t>Type</t>
  </si>
  <si>
    <t>Sample</t>
  </si>
  <si>
    <t>[…] ng/µL</t>
  </si>
  <si>
    <t>Vol. to dilute</t>
  </si>
  <si>
    <t>EB to add</t>
  </si>
  <si>
    <t>Frozen in</t>
  </si>
  <si>
    <t>inoculum</t>
  </si>
  <si>
    <t>Plate 1 - C6</t>
  </si>
  <si>
    <t>Plate 1 - D1</t>
  </si>
  <si>
    <t>Plate 1 - D2</t>
  </si>
  <si>
    <t>Plate 1 - D3</t>
  </si>
  <si>
    <t>Plate 1 - D4</t>
  </si>
  <si>
    <t>Plate 1 - D5</t>
  </si>
  <si>
    <t>Plate 1 - G4</t>
  </si>
  <si>
    <t>Plate 1 - G5</t>
  </si>
  <si>
    <t>Plate 1 - H1</t>
  </si>
  <si>
    <t>Plate 1 - H2</t>
  </si>
  <si>
    <t>Plate 1 - H3</t>
  </si>
  <si>
    <t>Plate 1 - H4</t>
  </si>
  <si>
    <t>Plate 1 - H5</t>
  </si>
  <si>
    <t>Plate 1 - H6</t>
  </si>
  <si>
    <t>Plate 2 - D1</t>
  </si>
  <si>
    <t>Plate 2 - D2</t>
  </si>
  <si>
    <t>Plate 2 - D3</t>
  </si>
  <si>
    <t>Plate 2 - D4</t>
  </si>
  <si>
    <t>Plate 2 - D5</t>
  </si>
  <si>
    <t>Plate 2 - D6</t>
  </si>
  <si>
    <t>Plate 2 - H2</t>
  </si>
  <si>
    <t>Plate 2 - H3</t>
  </si>
  <si>
    <t>Plate 2 - H4</t>
  </si>
  <si>
    <t>Plate 2 - H5</t>
  </si>
  <si>
    <t>Plate 2 - H6</t>
  </si>
  <si>
    <t>Mouse 1 - 24hpi</t>
  </si>
  <si>
    <t>stomach</t>
  </si>
  <si>
    <t>Plate 1 - A1</t>
  </si>
  <si>
    <t>s. intestine</t>
  </si>
  <si>
    <t>Plate 1 - A2</t>
  </si>
  <si>
    <t>caecum</t>
  </si>
  <si>
    <t>Plate 1 - A3</t>
  </si>
  <si>
    <t>colon</t>
  </si>
  <si>
    <t xml:space="preserve">Plate 1 - A4 </t>
  </si>
  <si>
    <t>feces</t>
  </si>
  <si>
    <t>Plate 1 - A5</t>
  </si>
  <si>
    <t>Mouse 2 - 24hpi</t>
  </si>
  <si>
    <t>/</t>
  </si>
  <si>
    <t>Plate 1 - A6</t>
  </si>
  <si>
    <t>Plate 1 - B1</t>
  </si>
  <si>
    <t>Plate 1 - B2</t>
  </si>
  <si>
    <t>Plate 1 - B3</t>
  </si>
  <si>
    <t>Mouse 3 - 24hpi</t>
  </si>
  <si>
    <t>Plate 1 - B4</t>
  </si>
  <si>
    <t>Plate 1 - B5</t>
  </si>
  <si>
    <t>Plate 1 - B6</t>
  </si>
  <si>
    <t>Plate 1 - C1</t>
  </si>
  <si>
    <t>Mouse 4 - 24hpi</t>
  </si>
  <si>
    <t>Plate 1 - C2</t>
  </si>
  <si>
    <t>Plate 1 - C3</t>
  </si>
  <si>
    <t>Plate 1 - C4</t>
  </si>
  <si>
    <t>Plate 1 - C5</t>
  </si>
  <si>
    <t>Mouse 5 - 24hpi</t>
  </si>
  <si>
    <t>Plate 1 - E1</t>
  </si>
  <si>
    <t>Plate 1 - E2</t>
  </si>
  <si>
    <t>Plate 1 -E3</t>
  </si>
  <si>
    <t>Plate 1 - E4</t>
  </si>
  <si>
    <t>Plate 1 - E5</t>
  </si>
  <si>
    <t>Feces 48hpi mice - 24hpi timepoint</t>
  </si>
  <si>
    <t>Plate 2 - A6</t>
  </si>
  <si>
    <t>Plate 2 - C6</t>
  </si>
  <si>
    <t>Feces 72hpi mice - 24h timepoint</t>
  </si>
  <si>
    <t>Plate 2 - E6</t>
  </si>
  <si>
    <t>Plate 2 - F6</t>
  </si>
  <si>
    <t>Plate 2 - G6</t>
  </si>
  <si>
    <t>Plate 1 - E6</t>
  </si>
  <si>
    <t>Plate 1 - F1</t>
  </si>
  <si>
    <t>Plate 1 - F2</t>
  </si>
  <si>
    <t>Plate 1 - F3</t>
  </si>
  <si>
    <t>Plate 1 - F4</t>
  </si>
  <si>
    <t>Plate 1 - F5</t>
  </si>
  <si>
    <t>Plate 1 - F6</t>
  </si>
  <si>
    <t>Plate 1 - G1</t>
  </si>
  <si>
    <t>Plate 1 - G2</t>
  </si>
  <si>
    <t>Plate 2 - A1</t>
  </si>
  <si>
    <t>Plate 2 - A2</t>
  </si>
  <si>
    <t>Plate 2 - A3</t>
  </si>
  <si>
    <t>Plate 2 - A4</t>
  </si>
  <si>
    <t>Plate 2 - A5</t>
  </si>
  <si>
    <t>Plate 2 - B1</t>
  </si>
  <si>
    <t>Plate 2 - B2</t>
  </si>
  <si>
    <t>Plate 2 - B3</t>
  </si>
  <si>
    <t>Plate 2 - B4</t>
  </si>
  <si>
    <t>Plate 2 - B5</t>
  </si>
  <si>
    <t>Plate 2 - C1</t>
  </si>
  <si>
    <t>Plate 2 - C2</t>
  </si>
  <si>
    <t>Plate 2 - C3</t>
  </si>
  <si>
    <t>Plate 2 - C4</t>
  </si>
  <si>
    <t>Plate 2 - C5</t>
  </si>
  <si>
    <t>Feces 72hpi mice - 48h timepoint</t>
  </si>
  <si>
    <t>Plate 2 - F1</t>
  </si>
  <si>
    <t>Plate 2 - G1</t>
  </si>
  <si>
    <t>Plate 2 - H1</t>
  </si>
  <si>
    <t>Plate 2 - E1</t>
  </si>
  <si>
    <t>Plate 2 - E2</t>
  </si>
  <si>
    <t>Plate 2 - E3</t>
  </si>
  <si>
    <t>Plate 2 - E4</t>
  </si>
  <si>
    <t>Plate 2 - E5</t>
  </si>
  <si>
    <t>Plate 2 - F2</t>
  </si>
  <si>
    <t>Plate 2 - F3</t>
  </si>
  <si>
    <t>Plate 2 - F4</t>
  </si>
  <si>
    <t>Plate 2 - F5</t>
  </si>
  <si>
    <t>Plate 2 - G2</t>
  </si>
  <si>
    <t>Plate 2 - G3</t>
  </si>
  <si>
    <t>Plate 2 - G4</t>
  </si>
  <si>
    <t>Mouse 6 - 48hpi</t>
  </si>
  <si>
    <t>Mouse 7 - 48hpi</t>
  </si>
  <si>
    <t>Mouse 8 - 48hpi</t>
  </si>
  <si>
    <t>Mouse 9 - 48hpi</t>
  </si>
  <si>
    <t>Mouse 10 - 48hpi</t>
  </si>
  <si>
    <t>Mouse 11 - 72hpi</t>
  </si>
  <si>
    <t>Mouse 12 - 72hpi</t>
  </si>
  <si>
    <t>Mouse 13 - 72hpi</t>
  </si>
  <si>
    <t>Mouse 14 - 72hpi</t>
  </si>
  <si>
    <t>Mouse 15 - 72hpi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</si>
  <si>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</si>
  <si>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</si>
  <si>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</si>
  <si>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</si>
  <si>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</si>
  <si>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</si>
  <si>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</si>
  <si>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</si>
  <si>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</si>
  <si>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</si>
  <si>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Plate 1 - D6</t>
  </si>
  <si>
    <t>Plate 2 - G5</t>
  </si>
  <si>
    <t>Plate 3 - A1</t>
  </si>
  <si>
    <t>Plate 3 - A2</t>
  </si>
  <si>
    <t>Plate 3 - A3</t>
  </si>
  <si>
    <t>Plate 3 - A4</t>
  </si>
  <si>
    <t>Plate 3 - A5</t>
  </si>
  <si>
    <t>Plate 3 - A6</t>
  </si>
  <si>
    <t>Plate 3 - B2</t>
  </si>
  <si>
    <t>Plate 3 - B3</t>
  </si>
  <si>
    <t>Plate 3 - B1</t>
  </si>
  <si>
    <t>Plate 3 - B4</t>
  </si>
  <si>
    <t>Plate 3 - C1</t>
  </si>
  <si>
    <t>Plate 3 - C2</t>
  </si>
  <si>
    <t>Plate 3 - B5</t>
  </si>
  <si>
    <t>Plate 2 - B6</t>
  </si>
  <si>
    <t>Plate 1 - G3</t>
  </si>
  <si>
    <t>Primer PCR</t>
  </si>
  <si>
    <t>PCR plate</t>
  </si>
  <si>
    <t>M1</t>
  </si>
  <si>
    <t>M2</t>
  </si>
  <si>
    <t>M3</t>
  </si>
  <si>
    <t>M4</t>
  </si>
  <si>
    <t>M5</t>
  </si>
  <si>
    <t>feces 48hpi</t>
  </si>
  <si>
    <t>feces 24hpi</t>
  </si>
  <si>
    <t>feces 72hpi</t>
  </si>
  <si>
    <t>Plate 1 - E3</t>
  </si>
  <si>
    <t>P48</t>
  </si>
  <si>
    <t>A1</t>
  </si>
  <si>
    <t>P51</t>
  </si>
  <si>
    <t>B1</t>
  </si>
  <si>
    <t>P52</t>
  </si>
  <si>
    <t>C1</t>
  </si>
  <si>
    <t>P53</t>
  </si>
  <si>
    <t>D1</t>
  </si>
  <si>
    <t>P54</t>
  </si>
  <si>
    <t>E1</t>
  </si>
  <si>
    <t>P55</t>
  </si>
  <si>
    <t>F1</t>
  </si>
  <si>
    <t>P56</t>
  </si>
  <si>
    <t>G1</t>
  </si>
  <si>
    <t>P57</t>
  </si>
  <si>
    <t>H1</t>
  </si>
  <si>
    <t>P58</t>
  </si>
  <si>
    <t>A4</t>
  </si>
  <si>
    <t>P59</t>
  </si>
  <si>
    <t>B4</t>
  </si>
  <si>
    <t>P60</t>
  </si>
  <si>
    <t>C4</t>
  </si>
  <si>
    <t>P61</t>
  </si>
  <si>
    <t>D4</t>
  </si>
  <si>
    <t>P62</t>
  </si>
  <si>
    <t>E4</t>
  </si>
  <si>
    <t>P63</t>
  </si>
  <si>
    <t>F4</t>
  </si>
  <si>
    <t>P64</t>
  </si>
  <si>
    <t>G4</t>
  </si>
  <si>
    <t>P65</t>
  </si>
  <si>
    <t>H4</t>
  </si>
  <si>
    <t>P66</t>
  </si>
  <si>
    <t>A7</t>
  </si>
  <si>
    <t>P67</t>
  </si>
  <si>
    <t>B7</t>
  </si>
  <si>
    <t>P68</t>
  </si>
  <si>
    <t>C7</t>
  </si>
  <si>
    <t>P69</t>
  </si>
  <si>
    <t>D7</t>
  </si>
  <si>
    <t>P70</t>
  </si>
  <si>
    <t>E7</t>
  </si>
  <si>
    <t>P71</t>
  </si>
  <si>
    <t>F7</t>
  </si>
  <si>
    <t>P72</t>
  </si>
  <si>
    <t>G7</t>
  </si>
  <si>
    <t>P73</t>
  </si>
  <si>
    <t>H7</t>
  </si>
  <si>
    <t>PCR prod in (96-well plate)</t>
  </si>
  <si>
    <t>plate 1 - A1</t>
  </si>
  <si>
    <t>plate 1 - B1</t>
  </si>
  <si>
    <t>plate 1 - C1</t>
  </si>
  <si>
    <t>plate 1 - D1</t>
  </si>
  <si>
    <t>plate 1 - E1</t>
  </si>
  <si>
    <t>plate 1 - F1</t>
  </si>
  <si>
    <t>plate 1 - G1</t>
  </si>
  <si>
    <t>plate 1 - H1</t>
  </si>
  <si>
    <t>plate 1 - A2</t>
  </si>
  <si>
    <t>plate 1 - B2</t>
  </si>
  <si>
    <t>plate 1 - C2</t>
  </si>
  <si>
    <t>plate 1 - D2</t>
  </si>
  <si>
    <t>plate 1 - E2</t>
  </si>
  <si>
    <t>plate 1 - F2</t>
  </si>
  <si>
    <t>plate 1 - G2</t>
  </si>
  <si>
    <t>plate 1 - H2</t>
  </si>
  <si>
    <t>plate 1 - A3</t>
  </si>
  <si>
    <t>plate 1 - B3</t>
  </si>
  <si>
    <t>plate 1 - C3</t>
  </si>
  <si>
    <t>plate 1 - D3</t>
  </si>
  <si>
    <t>plate 1 - E3</t>
  </si>
  <si>
    <t>plate 1 - F3</t>
  </si>
  <si>
    <t>plate 1 - G3</t>
  </si>
  <si>
    <t>plate 1 - H3</t>
  </si>
  <si>
    <t>plate 1 - A4</t>
  </si>
  <si>
    <t>plate 1 - B4</t>
  </si>
  <si>
    <t>plate 1 - C4</t>
  </si>
  <si>
    <t>plate 1 - D4</t>
  </si>
  <si>
    <t>plate 1 - E4</t>
  </si>
  <si>
    <t>plate 1 - F4</t>
  </si>
  <si>
    <t>plate 1 - G4</t>
  </si>
  <si>
    <t>plate 1 - H4</t>
  </si>
  <si>
    <t>plate 1 - A5</t>
  </si>
  <si>
    <t>plate 1 - B5</t>
  </si>
  <si>
    <t>plate 1 - C5</t>
  </si>
  <si>
    <t>plate 1 - D5</t>
  </si>
  <si>
    <t>plate 1 - E5</t>
  </si>
  <si>
    <t>plate 1 - F5</t>
  </si>
  <si>
    <t>plate 1 - G5</t>
  </si>
  <si>
    <t>plate 1 - H5</t>
  </si>
  <si>
    <t>plate 1 - A6</t>
  </si>
  <si>
    <t>plate 1 - B6</t>
  </si>
  <si>
    <t>plate 1 - C6</t>
  </si>
  <si>
    <t>plate 1 - D6</t>
  </si>
  <si>
    <t>plate 1 - E6</t>
  </si>
  <si>
    <t>plate 1 - F6</t>
  </si>
  <si>
    <t>plate 1 - G6</t>
  </si>
  <si>
    <t>plate 1 - H6</t>
  </si>
  <si>
    <t>plate 1 - A7</t>
  </si>
  <si>
    <t>plate 1 - B7</t>
  </si>
  <si>
    <t>plate 1 - C7</t>
  </si>
  <si>
    <t>plate 1 - D7</t>
  </si>
  <si>
    <t>plate 1 - E7</t>
  </si>
  <si>
    <t>plate 1 - F7</t>
  </si>
  <si>
    <t>plate 1 - G7</t>
  </si>
  <si>
    <t>plate 1 - H7</t>
  </si>
  <si>
    <t>plate 1 - A8</t>
  </si>
  <si>
    <t>plate 1 - B8</t>
  </si>
  <si>
    <t>plate 1 - C8</t>
  </si>
  <si>
    <t>plate 1 - D8</t>
  </si>
  <si>
    <t>plate 1 - E8</t>
  </si>
  <si>
    <t>plate 1 - F8</t>
  </si>
  <si>
    <t>plate 1 - G8</t>
  </si>
  <si>
    <t>plate 1 - H8</t>
  </si>
  <si>
    <t>plate 1 - A9</t>
  </si>
  <si>
    <t>plate 1 - B9</t>
  </si>
  <si>
    <t>plate 1 - C9</t>
  </si>
  <si>
    <t>plate 1 - D9</t>
  </si>
  <si>
    <t>plate 1 - E9</t>
  </si>
  <si>
    <t>plate 1 - F9</t>
  </si>
  <si>
    <t>plate 1 - G9</t>
  </si>
  <si>
    <t>plate 1 - H9</t>
  </si>
  <si>
    <t>plate 1 - A10</t>
  </si>
  <si>
    <t>plate 1 - B10</t>
  </si>
  <si>
    <t>plate 1 - C10</t>
  </si>
  <si>
    <t>plate 1 - D10</t>
  </si>
  <si>
    <t>plate 1 - E10</t>
  </si>
  <si>
    <t>plate 1 - F10</t>
  </si>
  <si>
    <t>plate 1 - G10</t>
  </si>
  <si>
    <t>plate 1 - H10</t>
  </si>
  <si>
    <t>plate 1 - A11</t>
  </si>
  <si>
    <t>plate 1 - B11</t>
  </si>
  <si>
    <t>plate 1 - C11</t>
  </si>
  <si>
    <t>plate 1 - D11</t>
  </si>
  <si>
    <t>plate 1 - E11</t>
  </si>
  <si>
    <t>plate 1 - F11</t>
  </si>
  <si>
    <t>plate 1 - G11</t>
  </si>
  <si>
    <t>plate 1 - H11</t>
  </si>
  <si>
    <t>plate 1 - A12</t>
  </si>
  <si>
    <t>plate 1 - B12</t>
  </si>
  <si>
    <t>plate 1 - C12</t>
  </si>
  <si>
    <t>plate 1 - D12</t>
  </si>
  <si>
    <t>plate 1 - E12</t>
  </si>
  <si>
    <t>plate 1 - F12</t>
  </si>
  <si>
    <t>plate 1 - G12</t>
  </si>
  <si>
    <t>plate 1 - H12</t>
  </si>
  <si>
    <t>plate 2 - A1</t>
  </si>
  <si>
    <t>plate 2 - B1</t>
  </si>
  <si>
    <t>plate 2 - C1</t>
  </si>
  <si>
    <t>plate 2 - D1</t>
  </si>
  <si>
    <t>plate 2 - E1</t>
  </si>
  <si>
    <t>plate 2 - F1</t>
  </si>
  <si>
    <t>plate 2 - G1</t>
  </si>
  <si>
    <t>plate 2 - H1</t>
  </si>
  <si>
    <t>plate 2 - A2</t>
  </si>
  <si>
    <t>plate 2 - B2</t>
  </si>
  <si>
    <t>plate 2 - C2</t>
  </si>
  <si>
    <t>plate 2 - D2</t>
  </si>
  <si>
    <t>samples</t>
  </si>
  <si>
    <t>wells available/plate (-standards)</t>
  </si>
  <si>
    <t>number of wells needed (if duplicate)</t>
  </si>
  <si>
    <t>number of plates needed for duplicate</t>
  </si>
  <si>
    <t>number of wells left in plate 3</t>
  </si>
  <si>
    <t xml:space="preserve"> --&gt; can run about half the samples in triplicate / repeat the measurement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</si>
</sst>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4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BCBF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CE4D6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5" tint="0.79998168889431442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7" borderId="3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BCB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2DD15-8E70-A94F-9747-3AE4E65502C2}">
  <dimension ref="A1:F119"/>
  <sheetViews>
    <sheetView workbookViewId="0">
      <selection activeCell="M117" sqref="M117"/>
    </sheetView>
  </sheetViews>
  <sheetFormatPr baseColWidth="10" defaultRowHeight="16" x14ac:dyDescent="0.2"/>
  <sheetData>
    <row r="1" spans="1:6" x14ac:dyDescent="0.2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</row>
    <row r="2" spans="1:6" x14ac:dyDescent="0.2">
      <c r="A2" s="41" t="s">
        <v>6</v>
      </c>
      <c r="B2" s="2">
        <v>1</v>
      </c>
      <c r="C2" s="19">
        <v>590</v>
      </c>
      <c r="D2" s="3">
        <f>IF((1000/C2)&gt;100, 100, 1000/C2)</f>
        <v>1.6949152542372881</v>
      </c>
      <c r="E2" s="3">
        <f>100-D2</f>
        <v>98.305084745762713</v>
      </c>
      <c r="F2" s="4" t="s">
        <v>9</v>
      </c>
    </row>
    <row r="3" spans="1:6" x14ac:dyDescent="0.2">
      <c r="A3" s="41"/>
      <c r="B3" s="2">
        <f>1+B2</f>
        <v>2</v>
      </c>
      <c r="C3" s="19">
        <v>1075</v>
      </c>
      <c r="D3" s="3">
        <f t="shared" ref="D3:D66" si="0">IF((1000/C3)&gt;100, 100, 1000/C3)</f>
        <v>0.93023255813953487</v>
      </c>
      <c r="E3" s="3">
        <f t="shared" ref="E3:E66" si="1">100-D3</f>
        <v>99.069767441860463</v>
      </c>
      <c r="F3" s="4" t="s">
        <v>10</v>
      </c>
    </row>
    <row r="4" spans="1:6" x14ac:dyDescent="0.2">
      <c r="A4" s="41"/>
      <c r="B4" s="2">
        <f t="shared" ref="B4:B31" si="2">1+B3</f>
        <v>3</v>
      </c>
      <c r="C4" s="19">
        <v>150</v>
      </c>
      <c r="D4" s="3">
        <f t="shared" si="0"/>
        <v>6.666666666666667</v>
      </c>
      <c r="E4" s="3">
        <f t="shared" si="1"/>
        <v>93.333333333333329</v>
      </c>
      <c r="F4" s="4" t="s">
        <v>11</v>
      </c>
    </row>
    <row r="5" spans="1:6" x14ac:dyDescent="0.2">
      <c r="A5" s="41"/>
      <c r="B5" s="2">
        <f t="shared" si="2"/>
        <v>4</v>
      </c>
      <c r="C5" s="19">
        <v>350</v>
      </c>
      <c r="D5" s="3">
        <f t="shared" si="0"/>
        <v>2.8571428571428572</v>
      </c>
      <c r="E5" s="3">
        <f t="shared" si="1"/>
        <v>97.142857142857139</v>
      </c>
      <c r="F5" s="4" t="s">
        <v>12</v>
      </c>
    </row>
    <row r="6" spans="1:6" x14ac:dyDescent="0.2">
      <c r="A6" s="41"/>
      <c r="B6" s="2">
        <f t="shared" si="2"/>
        <v>5</v>
      </c>
      <c r="C6" s="19">
        <v>540</v>
      </c>
      <c r="D6" s="3">
        <f t="shared" si="0"/>
        <v>1.8518518518518519</v>
      </c>
      <c r="E6" s="3">
        <f t="shared" si="1"/>
        <v>98.148148148148152</v>
      </c>
      <c r="F6" s="4" t="s">
        <v>132</v>
      </c>
    </row>
    <row r="7" spans="1:6" x14ac:dyDescent="0.2">
      <c r="A7" s="41"/>
      <c r="B7" s="2">
        <f t="shared" si="2"/>
        <v>6</v>
      </c>
      <c r="C7" s="19">
        <v>60</v>
      </c>
      <c r="D7" s="3">
        <f t="shared" si="0"/>
        <v>16.666666666666668</v>
      </c>
      <c r="E7" s="3">
        <f t="shared" si="1"/>
        <v>83.333333333333329</v>
      </c>
      <c r="F7" s="5" t="s">
        <v>15</v>
      </c>
    </row>
    <row r="8" spans="1:6" x14ac:dyDescent="0.2">
      <c r="A8" s="41"/>
      <c r="B8" s="2">
        <f t="shared" si="2"/>
        <v>7</v>
      </c>
      <c r="C8" s="19">
        <v>230</v>
      </c>
      <c r="D8" s="3">
        <f t="shared" si="0"/>
        <v>4.3478260869565215</v>
      </c>
      <c r="E8" s="3">
        <f t="shared" si="1"/>
        <v>95.652173913043484</v>
      </c>
      <c r="F8" s="5" t="s">
        <v>16</v>
      </c>
    </row>
    <row r="9" spans="1:6" x14ac:dyDescent="0.2">
      <c r="A9" s="41"/>
      <c r="B9" s="2">
        <f t="shared" si="2"/>
        <v>8</v>
      </c>
      <c r="C9" s="19">
        <v>160</v>
      </c>
      <c r="D9" s="3">
        <f t="shared" si="0"/>
        <v>6.25</v>
      </c>
      <c r="E9" s="3">
        <f t="shared" si="1"/>
        <v>93.75</v>
      </c>
      <c r="F9" s="5" t="s">
        <v>17</v>
      </c>
    </row>
    <row r="10" spans="1:6" x14ac:dyDescent="0.2">
      <c r="A10" s="41"/>
      <c r="B10" s="2">
        <f t="shared" si="2"/>
        <v>9</v>
      </c>
      <c r="C10" s="19">
        <v>270</v>
      </c>
      <c r="D10" s="3">
        <f t="shared" si="0"/>
        <v>3.7037037037037037</v>
      </c>
      <c r="E10" s="3">
        <f t="shared" si="1"/>
        <v>96.296296296296291</v>
      </c>
      <c r="F10" s="5" t="s">
        <v>18</v>
      </c>
    </row>
    <row r="11" spans="1:6" x14ac:dyDescent="0.2">
      <c r="A11" s="41"/>
      <c r="B11" s="2">
        <f t="shared" si="2"/>
        <v>10</v>
      </c>
      <c r="C11" s="19">
        <v>590</v>
      </c>
      <c r="D11" s="3">
        <f t="shared" si="0"/>
        <v>1.6949152542372881</v>
      </c>
      <c r="E11" s="3">
        <f t="shared" si="1"/>
        <v>98.305084745762713</v>
      </c>
      <c r="F11" s="5" t="s">
        <v>19</v>
      </c>
    </row>
    <row r="12" spans="1:6" x14ac:dyDescent="0.2">
      <c r="A12" s="41"/>
      <c r="B12" s="2">
        <f t="shared" si="2"/>
        <v>11</v>
      </c>
      <c r="C12" s="19">
        <v>580</v>
      </c>
      <c r="D12" s="3">
        <f t="shared" si="0"/>
        <v>1.7241379310344827</v>
      </c>
      <c r="E12" s="3">
        <f t="shared" si="1"/>
        <v>98.275862068965523</v>
      </c>
      <c r="F12" s="5" t="s">
        <v>20</v>
      </c>
    </row>
    <row r="13" spans="1:6" x14ac:dyDescent="0.2">
      <c r="A13" s="41"/>
      <c r="B13" s="2">
        <f t="shared" si="2"/>
        <v>12</v>
      </c>
      <c r="C13" s="19">
        <v>510</v>
      </c>
      <c r="D13" s="3">
        <f t="shared" si="0"/>
        <v>1.9607843137254901</v>
      </c>
      <c r="E13" s="3">
        <f t="shared" si="1"/>
        <v>98.039215686274517</v>
      </c>
      <c r="F13" s="6" t="s">
        <v>21</v>
      </c>
    </row>
    <row r="14" spans="1:6" x14ac:dyDescent="0.2">
      <c r="A14" s="41"/>
      <c r="B14" s="2">
        <f t="shared" si="2"/>
        <v>13</v>
      </c>
      <c r="C14" s="19">
        <v>450</v>
      </c>
      <c r="D14" s="3">
        <f t="shared" si="0"/>
        <v>2.2222222222222223</v>
      </c>
      <c r="E14" s="3">
        <f t="shared" si="1"/>
        <v>97.777777777777771</v>
      </c>
      <c r="F14" s="6" t="s">
        <v>22</v>
      </c>
    </row>
    <row r="15" spans="1:6" x14ac:dyDescent="0.2">
      <c r="A15" s="41"/>
      <c r="B15" s="2">
        <f t="shared" si="2"/>
        <v>14</v>
      </c>
      <c r="C15" s="19">
        <v>310</v>
      </c>
      <c r="D15" s="3">
        <f t="shared" si="0"/>
        <v>3.225806451612903</v>
      </c>
      <c r="E15" s="3">
        <f t="shared" si="1"/>
        <v>96.774193548387103</v>
      </c>
      <c r="F15" s="6" t="s">
        <v>23</v>
      </c>
    </row>
    <row r="16" spans="1:6" x14ac:dyDescent="0.2">
      <c r="A16" s="41"/>
      <c r="B16" s="2">
        <f t="shared" si="2"/>
        <v>15</v>
      </c>
      <c r="C16" s="19">
        <v>280</v>
      </c>
      <c r="D16" s="3">
        <f t="shared" si="0"/>
        <v>3.5714285714285716</v>
      </c>
      <c r="E16" s="3">
        <f t="shared" si="1"/>
        <v>96.428571428571431</v>
      </c>
      <c r="F16" s="6" t="s">
        <v>24</v>
      </c>
    </row>
    <row r="17" spans="1:6" x14ac:dyDescent="0.2">
      <c r="A17" s="41"/>
      <c r="B17" s="2">
        <f t="shared" si="2"/>
        <v>16</v>
      </c>
      <c r="C17" s="19">
        <v>160</v>
      </c>
      <c r="D17" s="3">
        <f t="shared" si="0"/>
        <v>6.25</v>
      </c>
      <c r="E17" s="3">
        <f t="shared" si="1"/>
        <v>93.75</v>
      </c>
      <c r="F17" s="6" t="s">
        <v>25</v>
      </c>
    </row>
    <row r="18" spans="1:6" x14ac:dyDescent="0.2">
      <c r="A18" s="41"/>
      <c r="B18" s="2">
        <f t="shared" si="2"/>
        <v>17</v>
      </c>
      <c r="C18" s="19">
        <v>80</v>
      </c>
      <c r="D18" s="3">
        <f t="shared" si="0"/>
        <v>12.5</v>
      </c>
      <c r="E18" s="3">
        <f t="shared" si="1"/>
        <v>87.5</v>
      </c>
      <c r="F18" s="6" t="s">
        <v>26</v>
      </c>
    </row>
    <row r="19" spans="1:6" x14ac:dyDescent="0.2">
      <c r="A19" s="41"/>
      <c r="B19" s="2">
        <f t="shared" si="2"/>
        <v>18</v>
      </c>
      <c r="C19" s="19">
        <v>200</v>
      </c>
      <c r="D19" s="3">
        <f t="shared" si="0"/>
        <v>5</v>
      </c>
      <c r="E19" s="3">
        <f t="shared" si="1"/>
        <v>95</v>
      </c>
      <c r="F19" s="7" t="s">
        <v>99</v>
      </c>
    </row>
    <row r="20" spans="1:6" x14ac:dyDescent="0.2">
      <c r="A20" s="41"/>
      <c r="B20" s="2">
        <f t="shared" si="2"/>
        <v>19</v>
      </c>
      <c r="C20" s="19">
        <v>520</v>
      </c>
      <c r="D20" s="3">
        <f t="shared" si="0"/>
        <v>1.9230769230769231</v>
      </c>
      <c r="E20" s="3">
        <f t="shared" si="1"/>
        <v>98.07692307692308</v>
      </c>
      <c r="F20" s="7" t="s">
        <v>27</v>
      </c>
    </row>
    <row r="21" spans="1:6" x14ac:dyDescent="0.2">
      <c r="A21" s="41"/>
      <c r="B21" s="2">
        <f t="shared" si="2"/>
        <v>20</v>
      </c>
      <c r="C21" s="19">
        <v>145</v>
      </c>
      <c r="D21" s="3">
        <f t="shared" si="0"/>
        <v>6.8965517241379306</v>
      </c>
      <c r="E21" s="3">
        <f t="shared" si="1"/>
        <v>93.103448275862064</v>
      </c>
      <c r="F21" s="7" t="s">
        <v>28</v>
      </c>
    </row>
    <row r="22" spans="1:6" x14ac:dyDescent="0.2">
      <c r="A22" s="41"/>
      <c r="B22" s="2">
        <f t="shared" si="2"/>
        <v>21</v>
      </c>
      <c r="C22" s="19">
        <v>60</v>
      </c>
      <c r="D22" s="3">
        <f t="shared" si="0"/>
        <v>16.666666666666668</v>
      </c>
      <c r="E22" s="3">
        <f t="shared" si="1"/>
        <v>83.333333333333329</v>
      </c>
      <c r="F22" s="7" t="s">
        <v>29</v>
      </c>
    </row>
    <row r="23" spans="1:6" x14ac:dyDescent="0.2">
      <c r="A23" s="41"/>
      <c r="B23" s="2">
        <f t="shared" si="2"/>
        <v>22</v>
      </c>
      <c r="C23" s="19">
        <v>690</v>
      </c>
      <c r="D23" s="3">
        <f t="shared" si="0"/>
        <v>1.4492753623188406</v>
      </c>
      <c r="E23" s="3">
        <f t="shared" si="1"/>
        <v>98.550724637681157</v>
      </c>
      <c r="F23" s="7" t="s">
        <v>30</v>
      </c>
    </row>
    <row r="24" spans="1:6" x14ac:dyDescent="0.2">
      <c r="A24" s="41"/>
      <c r="B24" s="2">
        <f t="shared" si="2"/>
        <v>23</v>
      </c>
      <c r="C24" s="19">
        <v>38</v>
      </c>
      <c r="D24" s="3">
        <f t="shared" si="0"/>
        <v>26.315789473684209</v>
      </c>
      <c r="E24" s="3">
        <f t="shared" si="1"/>
        <v>73.684210526315795</v>
      </c>
      <c r="F24" s="7" t="s">
        <v>31</v>
      </c>
    </row>
    <row r="25" spans="1:6" x14ac:dyDescent="0.2">
      <c r="A25" s="41"/>
      <c r="B25" s="2">
        <f t="shared" si="2"/>
        <v>24</v>
      </c>
      <c r="C25" s="19">
        <v>940</v>
      </c>
      <c r="D25" s="3">
        <f t="shared" si="0"/>
        <v>1.0638297872340425</v>
      </c>
      <c r="E25" s="3">
        <f t="shared" si="1"/>
        <v>98.936170212765958</v>
      </c>
      <c r="F25" s="27" t="s">
        <v>142</v>
      </c>
    </row>
    <row r="26" spans="1:6" x14ac:dyDescent="0.2">
      <c r="A26" s="41"/>
      <c r="B26" s="2">
        <f t="shared" si="2"/>
        <v>25</v>
      </c>
      <c r="C26" s="19">
        <v>720</v>
      </c>
      <c r="D26" s="3">
        <f t="shared" si="0"/>
        <v>1.3888888888888888</v>
      </c>
      <c r="E26" s="3">
        <f t="shared" si="1"/>
        <v>98.611111111111114</v>
      </c>
      <c r="F26" s="28" t="s">
        <v>140</v>
      </c>
    </row>
    <row r="27" spans="1:6" x14ac:dyDescent="0.2">
      <c r="A27" s="41"/>
      <c r="B27" s="2">
        <f>1+B26</f>
        <v>26</v>
      </c>
      <c r="C27" s="19">
        <v>750</v>
      </c>
      <c r="D27" s="3">
        <f t="shared" si="0"/>
        <v>1.3333333333333333</v>
      </c>
      <c r="E27" s="3">
        <f t="shared" si="1"/>
        <v>98.666666666666671</v>
      </c>
      <c r="F27" s="28" t="s">
        <v>141</v>
      </c>
    </row>
    <row r="28" spans="1:6" x14ac:dyDescent="0.2">
      <c r="A28" s="41"/>
      <c r="B28" s="2">
        <f t="shared" si="2"/>
        <v>27</v>
      </c>
      <c r="C28" s="19">
        <v>24</v>
      </c>
      <c r="D28" s="3">
        <f t="shared" si="0"/>
        <v>41.666666666666664</v>
      </c>
      <c r="E28" s="3">
        <f t="shared" si="1"/>
        <v>58.333333333333336</v>
      </c>
      <c r="F28" s="28" t="s">
        <v>143</v>
      </c>
    </row>
    <row r="29" spans="1:6" x14ac:dyDescent="0.2">
      <c r="A29" s="41"/>
      <c r="B29" s="2">
        <f t="shared" si="2"/>
        <v>28</v>
      </c>
      <c r="C29" s="19">
        <v>360</v>
      </c>
      <c r="D29" s="3">
        <f t="shared" si="0"/>
        <v>2.7777777777777777</v>
      </c>
      <c r="E29" s="3">
        <f t="shared" si="1"/>
        <v>97.222222222222229</v>
      </c>
      <c r="F29" s="28" t="s">
        <v>146</v>
      </c>
    </row>
    <row r="30" spans="1:6" x14ac:dyDescent="0.2">
      <c r="A30" s="41"/>
      <c r="B30" s="2">
        <f t="shared" si="2"/>
        <v>29</v>
      </c>
      <c r="C30" s="19">
        <v>540</v>
      </c>
      <c r="D30" s="3">
        <f t="shared" si="0"/>
        <v>1.8518518518518519</v>
      </c>
      <c r="E30" s="3">
        <f t="shared" si="1"/>
        <v>98.148148148148152</v>
      </c>
      <c r="F30" s="28" t="s">
        <v>144</v>
      </c>
    </row>
    <row r="31" spans="1:6" x14ac:dyDescent="0.2">
      <c r="A31" s="41"/>
      <c r="B31" s="2">
        <f t="shared" si="2"/>
        <v>30</v>
      </c>
      <c r="C31" s="19">
        <v>630</v>
      </c>
      <c r="D31" s="3">
        <f t="shared" si="0"/>
        <v>1.5873015873015872</v>
      </c>
      <c r="E31" s="3">
        <f t="shared" si="1"/>
        <v>98.412698412698418</v>
      </c>
      <c r="F31" s="28" t="s">
        <v>145</v>
      </c>
    </row>
    <row r="32" spans="1:6" x14ac:dyDescent="0.2">
      <c r="A32" s="40" t="s">
        <v>32</v>
      </c>
      <c r="B32" s="2" t="s">
        <v>33</v>
      </c>
      <c r="C32" s="19" t="s">
        <v>44</v>
      </c>
      <c r="D32" s="3" t="s">
        <v>44</v>
      </c>
      <c r="E32" s="3" t="s">
        <v>44</v>
      </c>
      <c r="F32" s="2" t="s">
        <v>44</v>
      </c>
    </row>
    <row r="33" spans="1:6" x14ac:dyDescent="0.2">
      <c r="A33" s="40"/>
      <c r="B33" s="2" t="s">
        <v>35</v>
      </c>
      <c r="C33" s="19">
        <v>480</v>
      </c>
      <c r="D33" s="3">
        <f t="shared" si="0"/>
        <v>2.0833333333333335</v>
      </c>
      <c r="E33" s="3">
        <f t="shared" si="1"/>
        <v>97.916666666666671</v>
      </c>
      <c r="F33" s="4" t="s">
        <v>34</v>
      </c>
    </row>
    <row r="34" spans="1:6" x14ac:dyDescent="0.2">
      <c r="A34" s="40"/>
      <c r="B34" s="2" t="s">
        <v>37</v>
      </c>
      <c r="C34" s="19">
        <v>310</v>
      </c>
      <c r="D34" s="3">
        <f t="shared" si="0"/>
        <v>3.225806451612903</v>
      </c>
      <c r="E34" s="3">
        <f t="shared" si="1"/>
        <v>96.774193548387103</v>
      </c>
      <c r="F34" s="4" t="s">
        <v>36</v>
      </c>
    </row>
    <row r="35" spans="1:6" x14ac:dyDescent="0.2">
      <c r="A35" s="40"/>
      <c r="B35" s="2" t="s">
        <v>39</v>
      </c>
      <c r="C35" s="19">
        <v>440</v>
      </c>
      <c r="D35" s="3">
        <f t="shared" si="0"/>
        <v>2.2727272727272729</v>
      </c>
      <c r="E35" s="3">
        <f t="shared" si="1"/>
        <v>97.727272727272734</v>
      </c>
      <c r="F35" s="4" t="s">
        <v>38</v>
      </c>
    </row>
    <row r="36" spans="1:6" x14ac:dyDescent="0.2">
      <c r="A36" s="40"/>
      <c r="B36" s="2" t="s">
        <v>41</v>
      </c>
      <c r="C36" s="19">
        <v>800</v>
      </c>
      <c r="D36" s="3">
        <f t="shared" si="0"/>
        <v>1.25</v>
      </c>
      <c r="E36" s="3">
        <f t="shared" si="1"/>
        <v>98.75</v>
      </c>
      <c r="F36" s="4" t="s">
        <v>40</v>
      </c>
    </row>
    <row r="37" spans="1:6" x14ac:dyDescent="0.2">
      <c r="A37" s="40" t="s">
        <v>43</v>
      </c>
      <c r="B37" s="2" t="s">
        <v>33</v>
      </c>
      <c r="C37" s="19">
        <v>420</v>
      </c>
      <c r="D37" s="3">
        <f t="shared" si="0"/>
        <v>2.3809523809523809</v>
      </c>
      <c r="E37" s="3">
        <f t="shared" si="1"/>
        <v>97.61904761904762</v>
      </c>
      <c r="F37" s="4" t="s">
        <v>42</v>
      </c>
    </row>
    <row r="38" spans="1:6" x14ac:dyDescent="0.2">
      <c r="A38" s="40"/>
      <c r="B38" s="2" t="s">
        <v>35</v>
      </c>
      <c r="C38" s="19">
        <v>570</v>
      </c>
      <c r="D38" s="3">
        <f t="shared" si="0"/>
        <v>1.7543859649122806</v>
      </c>
      <c r="E38" s="3">
        <f t="shared" si="1"/>
        <v>98.245614035087726</v>
      </c>
      <c r="F38" s="4" t="s">
        <v>45</v>
      </c>
    </row>
    <row r="39" spans="1:6" x14ac:dyDescent="0.2">
      <c r="A39" s="40"/>
      <c r="B39" s="2" t="s">
        <v>37</v>
      </c>
      <c r="C39" s="19">
        <v>550</v>
      </c>
      <c r="D39" s="3">
        <f t="shared" si="0"/>
        <v>1.8181818181818181</v>
      </c>
      <c r="E39" s="3">
        <f t="shared" si="1"/>
        <v>98.181818181818187</v>
      </c>
      <c r="F39" s="4" t="s">
        <v>46</v>
      </c>
    </row>
    <row r="40" spans="1:6" x14ac:dyDescent="0.2">
      <c r="A40" s="40"/>
      <c r="B40" s="2" t="s">
        <v>39</v>
      </c>
      <c r="C40" s="19">
        <v>560</v>
      </c>
      <c r="D40" s="3">
        <f t="shared" si="0"/>
        <v>1.7857142857142858</v>
      </c>
      <c r="E40" s="3">
        <f t="shared" si="1"/>
        <v>98.214285714285708</v>
      </c>
      <c r="F40" s="4" t="s">
        <v>47</v>
      </c>
    </row>
    <row r="41" spans="1:6" x14ac:dyDescent="0.2">
      <c r="A41" s="40"/>
      <c r="B41" s="2" t="s">
        <v>41</v>
      </c>
      <c r="C41" s="19">
        <v>820</v>
      </c>
      <c r="D41" s="3">
        <f t="shared" si="0"/>
        <v>1.2195121951219512</v>
      </c>
      <c r="E41" s="3">
        <f t="shared" si="1"/>
        <v>98.780487804878049</v>
      </c>
      <c r="F41" s="4" t="s">
        <v>48</v>
      </c>
    </row>
    <row r="42" spans="1:6" x14ac:dyDescent="0.2">
      <c r="A42" s="40" t="s">
        <v>49</v>
      </c>
      <c r="B42" s="2" t="s">
        <v>33</v>
      </c>
      <c r="C42" s="19">
        <v>12</v>
      </c>
      <c r="D42" s="3">
        <f t="shared" si="0"/>
        <v>83.333333333333329</v>
      </c>
      <c r="E42" s="3">
        <f t="shared" si="1"/>
        <v>16.666666666666671</v>
      </c>
      <c r="F42" s="4" t="s">
        <v>50</v>
      </c>
    </row>
    <row r="43" spans="1:6" x14ac:dyDescent="0.2">
      <c r="A43" s="40"/>
      <c r="B43" s="2" t="s">
        <v>35</v>
      </c>
      <c r="C43" s="19">
        <v>530</v>
      </c>
      <c r="D43" s="3">
        <f t="shared" si="0"/>
        <v>1.8867924528301887</v>
      </c>
      <c r="E43" s="3">
        <f t="shared" si="1"/>
        <v>98.113207547169807</v>
      </c>
      <c r="F43" s="4" t="s">
        <v>51</v>
      </c>
    </row>
    <row r="44" spans="1:6" x14ac:dyDescent="0.2">
      <c r="A44" s="40"/>
      <c r="B44" s="2" t="s">
        <v>37</v>
      </c>
      <c r="C44" s="19">
        <v>700</v>
      </c>
      <c r="D44" s="3">
        <f t="shared" si="0"/>
        <v>1.4285714285714286</v>
      </c>
      <c r="E44" s="3">
        <f t="shared" si="1"/>
        <v>98.571428571428569</v>
      </c>
      <c r="F44" s="4" t="s">
        <v>52</v>
      </c>
    </row>
    <row r="45" spans="1:6" x14ac:dyDescent="0.2">
      <c r="A45" s="40"/>
      <c r="B45" s="2" t="s">
        <v>39</v>
      </c>
      <c r="C45" s="19">
        <v>420</v>
      </c>
      <c r="D45" s="3">
        <f t="shared" si="0"/>
        <v>2.3809523809523809</v>
      </c>
      <c r="E45" s="3">
        <f t="shared" si="1"/>
        <v>97.61904761904762</v>
      </c>
      <c r="F45" s="4" t="s">
        <v>53</v>
      </c>
    </row>
    <row r="46" spans="1:6" x14ac:dyDescent="0.2">
      <c r="A46" s="40"/>
      <c r="B46" s="2" t="s">
        <v>41</v>
      </c>
      <c r="C46" s="19">
        <v>320</v>
      </c>
      <c r="D46" s="3">
        <f t="shared" si="0"/>
        <v>3.125</v>
      </c>
      <c r="E46" s="3">
        <f t="shared" si="1"/>
        <v>96.875</v>
      </c>
      <c r="F46" s="4" t="s">
        <v>55</v>
      </c>
    </row>
    <row r="47" spans="1:6" x14ac:dyDescent="0.2">
      <c r="A47" s="40" t="s">
        <v>54</v>
      </c>
      <c r="B47" s="2" t="s">
        <v>33</v>
      </c>
      <c r="C47" s="19">
        <v>30</v>
      </c>
      <c r="D47" s="3">
        <f t="shared" si="0"/>
        <v>33.333333333333336</v>
      </c>
      <c r="E47" s="3">
        <f t="shared" si="1"/>
        <v>66.666666666666657</v>
      </c>
      <c r="F47" s="4" t="s">
        <v>56</v>
      </c>
    </row>
    <row r="48" spans="1:6" x14ac:dyDescent="0.2">
      <c r="A48" s="40"/>
      <c r="B48" s="2" t="s">
        <v>35</v>
      </c>
      <c r="C48" s="19">
        <v>670</v>
      </c>
      <c r="D48" s="3">
        <f t="shared" si="0"/>
        <v>1.4925373134328359</v>
      </c>
      <c r="E48" s="3">
        <f t="shared" si="1"/>
        <v>98.507462686567166</v>
      </c>
      <c r="F48" s="4" t="s">
        <v>57</v>
      </c>
    </row>
    <row r="49" spans="1:6" x14ac:dyDescent="0.2">
      <c r="A49" s="40"/>
      <c r="B49" s="2" t="s">
        <v>37</v>
      </c>
      <c r="C49" s="19">
        <v>670</v>
      </c>
      <c r="D49" s="3">
        <f t="shared" si="0"/>
        <v>1.4925373134328359</v>
      </c>
      <c r="E49" s="3">
        <f t="shared" si="1"/>
        <v>98.507462686567166</v>
      </c>
      <c r="F49" s="4" t="s">
        <v>58</v>
      </c>
    </row>
    <row r="50" spans="1:6" x14ac:dyDescent="0.2">
      <c r="A50" s="40"/>
      <c r="B50" s="2" t="s">
        <v>39</v>
      </c>
      <c r="C50" s="19">
        <v>570</v>
      </c>
      <c r="D50" s="3">
        <f t="shared" si="0"/>
        <v>1.7543859649122806</v>
      </c>
      <c r="E50" s="3">
        <f t="shared" si="1"/>
        <v>98.245614035087726</v>
      </c>
      <c r="F50" s="22" t="s">
        <v>7</v>
      </c>
    </row>
    <row r="51" spans="1:6" x14ac:dyDescent="0.2">
      <c r="A51" s="40"/>
      <c r="B51" s="2" t="s">
        <v>41</v>
      </c>
      <c r="C51" s="19">
        <v>150</v>
      </c>
      <c r="D51" s="3">
        <f t="shared" si="0"/>
        <v>6.666666666666667</v>
      </c>
      <c r="E51" s="3">
        <f t="shared" si="1"/>
        <v>93.333333333333329</v>
      </c>
      <c r="F51" s="4" t="s">
        <v>8</v>
      </c>
    </row>
    <row r="52" spans="1:6" x14ac:dyDescent="0.2">
      <c r="A52" s="40" t="s">
        <v>59</v>
      </c>
      <c r="B52" s="2" t="s">
        <v>33</v>
      </c>
      <c r="C52" s="19">
        <v>630</v>
      </c>
      <c r="D52" s="3">
        <f t="shared" si="0"/>
        <v>1.5873015873015872</v>
      </c>
      <c r="E52" s="3">
        <f t="shared" si="1"/>
        <v>98.412698412698418</v>
      </c>
      <c r="F52" s="8" t="s">
        <v>60</v>
      </c>
    </row>
    <row r="53" spans="1:6" x14ac:dyDescent="0.2">
      <c r="A53" s="40"/>
      <c r="B53" s="2" t="s">
        <v>35</v>
      </c>
      <c r="C53" s="19">
        <v>750</v>
      </c>
      <c r="D53" s="3">
        <f t="shared" si="0"/>
        <v>1.3333333333333333</v>
      </c>
      <c r="E53" s="3">
        <f t="shared" si="1"/>
        <v>98.666666666666671</v>
      </c>
      <c r="F53" s="5" t="s">
        <v>61</v>
      </c>
    </row>
    <row r="54" spans="1:6" x14ac:dyDescent="0.2">
      <c r="A54" s="40"/>
      <c r="B54" s="2" t="s">
        <v>37</v>
      </c>
      <c r="C54" s="19">
        <v>95</v>
      </c>
      <c r="D54" s="3">
        <f t="shared" si="0"/>
        <v>10.526315789473685</v>
      </c>
      <c r="E54" s="3">
        <f t="shared" si="1"/>
        <v>89.473684210526315</v>
      </c>
      <c r="F54" s="5" t="s">
        <v>62</v>
      </c>
    </row>
    <row r="55" spans="1:6" x14ac:dyDescent="0.2">
      <c r="A55" s="40"/>
      <c r="B55" s="2" t="s">
        <v>39</v>
      </c>
      <c r="C55" s="19">
        <v>1450</v>
      </c>
      <c r="D55" s="3">
        <f t="shared" si="0"/>
        <v>0.68965517241379315</v>
      </c>
      <c r="E55" s="3">
        <f t="shared" si="1"/>
        <v>99.310344827586206</v>
      </c>
      <c r="F55" s="5" t="s">
        <v>63</v>
      </c>
    </row>
    <row r="56" spans="1:6" ht="17" thickBot="1" x14ac:dyDescent="0.25">
      <c r="A56" s="40"/>
      <c r="B56" s="2" t="s">
        <v>41</v>
      </c>
      <c r="C56" s="19">
        <v>220</v>
      </c>
      <c r="D56" s="3">
        <f t="shared" si="0"/>
        <v>4.5454545454545459</v>
      </c>
      <c r="E56" s="3">
        <f t="shared" si="1"/>
        <v>95.454545454545453</v>
      </c>
      <c r="F56" s="9" t="s">
        <v>64</v>
      </c>
    </row>
    <row r="57" spans="1:6" x14ac:dyDescent="0.2">
      <c r="A57" s="42" t="s">
        <v>65</v>
      </c>
      <c r="B57" s="2" t="s">
        <v>122</v>
      </c>
      <c r="C57" s="21" t="s">
        <v>44</v>
      </c>
      <c r="D57" s="3" t="s">
        <v>44</v>
      </c>
      <c r="E57" s="3" t="s">
        <v>44</v>
      </c>
      <c r="F57" s="2" t="s">
        <v>44</v>
      </c>
    </row>
    <row r="58" spans="1:6" x14ac:dyDescent="0.2">
      <c r="A58" s="42"/>
      <c r="B58" s="2" t="s">
        <v>123</v>
      </c>
      <c r="C58" s="19">
        <v>35</v>
      </c>
      <c r="D58" s="3">
        <f t="shared" si="0"/>
        <v>28.571428571428573</v>
      </c>
      <c r="E58" s="3">
        <f t="shared" si="1"/>
        <v>71.428571428571431</v>
      </c>
      <c r="F58" s="23" t="s">
        <v>77</v>
      </c>
    </row>
    <row r="59" spans="1:6" x14ac:dyDescent="0.2">
      <c r="A59" s="42"/>
      <c r="B59" s="2" t="s">
        <v>124</v>
      </c>
      <c r="C59" s="19">
        <v>345</v>
      </c>
      <c r="D59" s="3">
        <f t="shared" si="0"/>
        <v>2.8985507246376812</v>
      </c>
      <c r="E59" s="3">
        <f t="shared" si="1"/>
        <v>97.101449275362313</v>
      </c>
      <c r="F59" s="23" t="s">
        <v>14</v>
      </c>
    </row>
    <row r="60" spans="1:6" x14ac:dyDescent="0.2">
      <c r="A60" s="42"/>
      <c r="B60" s="2" t="s">
        <v>125</v>
      </c>
      <c r="C60" s="19">
        <v>150</v>
      </c>
      <c r="D60" s="3">
        <f t="shared" si="0"/>
        <v>6.666666666666667</v>
      </c>
      <c r="E60" s="3">
        <f t="shared" si="1"/>
        <v>93.333333333333329</v>
      </c>
      <c r="F60" s="10" t="s">
        <v>85</v>
      </c>
    </row>
    <row r="61" spans="1:6" x14ac:dyDescent="0.2">
      <c r="A61" s="42"/>
      <c r="B61" s="2" t="s">
        <v>126</v>
      </c>
      <c r="C61" s="19">
        <v>1000</v>
      </c>
      <c r="D61" s="3">
        <f t="shared" si="0"/>
        <v>1</v>
      </c>
      <c r="E61" s="3">
        <f t="shared" si="1"/>
        <v>99</v>
      </c>
      <c r="F61" s="10" t="s">
        <v>147</v>
      </c>
    </row>
    <row r="62" spans="1:6" x14ac:dyDescent="0.2">
      <c r="A62" s="42" t="s">
        <v>68</v>
      </c>
      <c r="B62" s="2" t="s">
        <v>127</v>
      </c>
      <c r="C62" s="19">
        <v>540</v>
      </c>
      <c r="D62" s="3">
        <f t="shared" si="0"/>
        <v>1.8518518518518519</v>
      </c>
      <c r="E62" s="3">
        <f t="shared" si="1"/>
        <v>98.148148148148152</v>
      </c>
      <c r="F62" s="10" t="s">
        <v>95</v>
      </c>
    </row>
    <row r="63" spans="1:6" x14ac:dyDescent="0.2">
      <c r="A63" s="42"/>
      <c r="B63" s="2" t="s">
        <v>128</v>
      </c>
      <c r="C63" s="19">
        <v>570</v>
      </c>
      <c r="D63" s="3">
        <f t="shared" si="0"/>
        <v>1.7543859649122806</v>
      </c>
      <c r="E63" s="3">
        <f t="shared" si="1"/>
        <v>98.245614035087726</v>
      </c>
      <c r="F63" s="11" t="s">
        <v>104</v>
      </c>
    </row>
    <row r="64" spans="1:6" x14ac:dyDescent="0.2">
      <c r="A64" s="42"/>
      <c r="B64" s="2" t="s">
        <v>129</v>
      </c>
      <c r="C64" s="19">
        <v>720</v>
      </c>
      <c r="D64" s="3">
        <f t="shared" si="0"/>
        <v>1.3888888888888888</v>
      </c>
      <c r="E64" s="3">
        <f t="shared" si="1"/>
        <v>98.611111111111114</v>
      </c>
      <c r="F64" s="11" t="s">
        <v>108</v>
      </c>
    </row>
    <row r="65" spans="1:6" x14ac:dyDescent="0.2">
      <c r="A65" s="42"/>
      <c r="B65" s="2" t="s">
        <v>130</v>
      </c>
      <c r="C65" s="19">
        <v>25</v>
      </c>
      <c r="D65" s="3">
        <f t="shared" si="0"/>
        <v>40</v>
      </c>
      <c r="E65" s="3">
        <f t="shared" si="1"/>
        <v>60</v>
      </c>
      <c r="F65" s="11" t="s">
        <v>133</v>
      </c>
    </row>
    <row r="66" spans="1:6" x14ac:dyDescent="0.2">
      <c r="A66" s="42"/>
      <c r="B66" s="2" t="s">
        <v>131</v>
      </c>
      <c r="C66" s="19">
        <v>560</v>
      </c>
      <c r="D66" s="3">
        <f t="shared" si="0"/>
        <v>1.7857142857142858</v>
      </c>
      <c r="E66" s="3">
        <f t="shared" si="1"/>
        <v>98.214285714285708</v>
      </c>
      <c r="F66" s="29" t="s">
        <v>138</v>
      </c>
    </row>
    <row r="67" spans="1:6" x14ac:dyDescent="0.2">
      <c r="A67" s="40" t="s">
        <v>112</v>
      </c>
      <c r="B67" s="2" t="s">
        <v>33</v>
      </c>
      <c r="C67" s="19" t="s">
        <v>44</v>
      </c>
      <c r="D67" s="3" t="s">
        <v>44</v>
      </c>
      <c r="E67" s="3" t="s">
        <v>44</v>
      </c>
      <c r="F67" s="2" t="s">
        <v>44</v>
      </c>
    </row>
    <row r="68" spans="1:6" x14ac:dyDescent="0.2">
      <c r="A68" s="40"/>
      <c r="B68" s="2" t="s">
        <v>35</v>
      </c>
      <c r="C68" s="19" t="s">
        <v>44</v>
      </c>
      <c r="D68" s="3" t="s">
        <v>44</v>
      </c>
      <c r="E68" s="3" t="s">
        <v>44</v>
      </c>
      <c r="F68" s="2" t="s">
        <v>44</v>
      </c>
    </row>
    <row r="69" spans="1:6" x14ac:dyDescent="0.2">
      <c r="A69" s="40"/>
      <c r="B69" s="2" t="s">
        <v>37</v>
      </c>
      <c r="C69" s="19" t="s">
        <v>44</v>
      </c>
      <c r="D69" s="3" t="s">
        <v>44</v>
      </c>
      <c r="E69" s="3" t="s">
        <v>44</v>
      </c>
      <c r="F69" s="2" t="s">
        <v>44</v>
      </c>
    </row>
    <row r="70" spans="1:6" x14ac:dyDescent="0.2">
      <c r="A70" s="40"/>
      <c r="B70" s="2" t="s">
        <v>39</v>
      </c>
      <c r="C70" s="19" t="s">
        <v>44</v>
      </c>
      <c r="D70" s="3" t="s">
        <v>44</v>
      </c>
      <c r="E70" s="3" t="s">
        <v>44</v>
      </c>
      <c r="F70" s="2" t="s">
        <v>44</v>
      </c>
    </row>
    <row r="71" spans="1:6" x14ac:dyDescent="0.2">
      <c r="A71" s="40"/>
      <c r="B71" s="2" t="s">
        <v>41</v>
      </c>
      <c r="C71" s="19" t="s">
        <v>44</v>
      </c>
      <c r="D71" s="3" t="s">
        <v>44</v>
      </c>
      <c r="E71" s="3" t="s">
        <v>44</v>
      </c>
      <c r="F71" s="2" t="s">
        <v>44</v>
      </c>
    </row>
    <row r="72" spans="1:6" x14ac:dyDescent="0.2">
      <c r="A72" s="40" t="s">
        <v>113</v>
      </c>
      <c r="B72" s="2" t="s">
        <v>33</v>
      </c>
      <c r="C72" s="19">
        <v>292</v>
      </c>
      <c r="D72" s="3">
        <f t="shared" ref="D72:D119" si="3">IF((1000/C72)&gt;100, 100, 1000/C72)</f>
        <v>3.4246575342465753</v>
      </c>
      <c r="E72" s="3">
        <f t="shared" ref="E72:E118" si="4">100-D72</f>
        <v>96.575342465753423</v>
      </c>
      <c r="F72" s="5" t="s">
        <v>72</v>
      </c>
    </row>
    <row r="73" spans="1:6" x14ac:dyDescent="0.2">
      <c r="A73" s="40"/>
      <c r="B73" s="2" t="s">
        <v>35</v>
      </c>
      <c r="C73" s="19">
        <v>570</v>
      </c>
      <c r="D73" s="3">
        <f t="shared" si="3"/>
        <v>1.7543859649122806</v>
      </c>
      <c r="E73" s="3">
        <f t="shared" si="4"/>
        <v>98.245614035087726</v>
      </c>
      <c r="F73" s="5" t="s">
        <v>73</v>
      </c>
    </row>
    <row r="74" spans="1:6" x14ac:dyDescent="0.2">
      <c r="A74" s="40"/>
      <c r="B74" s="2" t="s">
        <v>37</v>
      </c>
      <c r="C74" s="19">
        <v>794</v>
      </c>
      <c r="D74" s="3">
        <f t="shared" si="3"/>
        <v>1.2594458438287153</v>
      </c>
      <c r="E74" s="3">
        <f t="shared" si="4"/>
        <v>98.740554156171285</v>
      </c>
      <c r="F74" s="5" t="s">
        <v>74</v>
      </c>
    </row>
    <row r="75" spans="1:6" x14ac:dyDescent="0.2">
      <c r="A75" s="40"/>
      <c r="B75" s="2" t="s">
        <v>39</v>
      </c>
      <c r="C75" s="19">
        <v>488</v>
      </c>
      <c r="D75" s="3">
        <f t="shared" si="3"/>
        <v>2.0491803278688523</v>
      </c>
      <c r="E75" s="3">
        <f t="shared" si="4"/>
        <v>97.950819672131146</v>
      </c>
      <c r="F75" s="5" t="s">
        <v>75</v>
      </c>
    </row>
    <row r="76" spans="1:6" ht="17" thickBot="1" x14ac:dyDescent="0.25">
      <c r="A76" s="40"/>
      <c r="B76" s="2" t="s">
        <v>41</v>
      </c>
      <c r="C76" s="19">
        <v>726</v>
      </c>
      <c r="D76" s="3">
        <f t="shared" si="3"/>
        <v>1.3774104683195592</v>
      </c>
      <c r="E76" s="3">
        <f t="shared" si="4"/>
        <v>98.622589531680447</v>
      </c>
      <c r="F76" s="9" t="s">
        <v>76</v>
      </c>
    </row>
    <row r="77" spans="1:6" x14ac:dyDescent="0.2">
      <c r="A77" s="40" t="s">
        <v>114</v>
      </c>
      <c r="B77" s="2" t="s">
        <v>33</v>
      </c>
      <c r="C77" s="19">
        <v>60</v>
      </c>
      <c r="D77" s="3">
        <f t="shared" si="3"/>
        <v>16.666666666666668</v>
      </c>
      <c r="E77" s="3">
        <f t="shared" si="4"/>
        <v>83.333333333333329</v>
      </c>
      <c r="F77" s="5" t="s">
        <v>78</v>
      </c>
    </row>
    <row r="78" spans="1:6" x14ac:dyDescent="0.2">
      <c r="A78" s="40"/>
      <c r="B78" s="2" t="s">
        <v>35</v>
      </c>
      <c r="C78" s="19">
        <v>812</v>
      </c>
      <c r="D78" s="3">
        <f t="shared" si="3"/>
        <v>1.2315270935960592</v>
      </c>
      <c r="E78" s="3">
        <f t="shared" si="4"/>
        <v>98.768472906403943</v>
      </c>
      <c r="F78" s="5" t="s">
        <v>79</v>
      </c>
    </row>
    <row r="79" spans="1:6" x14ac:dyDescent="0.2">
      <c r="A79" s="40"/>
      <c r="B79" s="2" t="s">
        <v>37</v>
      </c>
      <c r="C79" s="19">
        <v>558</v>
      </c>
      <c r="D79" s="3">
        <f t="shared" si="3"/>
        <v>1.7921146953405018</v>
      </c>
      <c r="E79" s="3">
        <f t="shared" si="4"/>
        <v>98.207885304659499</v>
      </c>
      <c r="F79" s="5" t="s">
        <v>80</v>
      </c>
    </row>
    <row r="80" spans="1:6" x14ac:dyDescent="0.2">
      <c r="A80" s="40"/>
      <c r="B80" s="2" t="s">
        <v>39</v>
      </c>
      <c r="C80" s="19">
        <v>599</v>
      </c>
      <c r="D80" s="3">
        <f t="shared" si="3"/>
        <v>1.669449081803005</v>
      </c>
      <c r="E80" s="3">
        <f t="shared" si="4"/>
        <v>98.330550918196991</v>
      </c>
      <c r="F80" s="5" t="s">
        <v>148</v>
      </c>
    </row>
    <row r="81" spans="1:6" ht="17" thickBot="1" x14ac:dyDescent="0.25">
      <c r="A81" s="40"/>
      <c r="B81" s="2" t="s">
        <v>41</v>
      </c>
      <c r="C81" s="19">
        <v>838</v>
      </c>
      <c r="D81" s="3">
        <f t="shared" si="3"/>
        <v>1.1933174224343674</v>
      </c>
      <c r="E81" s="3">
        <f t="shared" si="4"/>
        <v>98.806682577565638</v>
      </c>
      <c r="F81" s="9" t="s">
        <v>13</v>
      </c>
    </row>
    <row r="82" spans="1:6" x14ac:dyDescent="0.2">
      <c r="A82" s="40" t="s">
        <v>115</v>
      </c>
      <c r="B82" s="2" t="s">
        <v>33</v>
      </c>
      <c r="C82" s="19" t="s">
        <v>44</v>
      </c>
      <c r="D82" s="3" t="s">
        <v>44</v>
      </c>
      <c r="E82" s="3" t="s">
        <v>44</v>
      </c>
      <c r="F82" s="20" t="s">
        <v>44</v>
      </c>
    </row>
    <row r="83" spans="1:6" x14ac:dyDescent="0.2">
      <c r="A83" s="40"/>
      <c r="B83" s="2" t="s">
        <v>35</v>
      </c>
      <c r="C83" s="19">
        <v>394</v>
      </c>
      <c r="D83" s="3">
        <f t="shared" si="3"/>
        <v>2.5380710659898478</v>
      </c>
      <c r="E83" s="3">
        <f t="shared" si="4"/>
        <v>97.461928934010146</v>
      </c>
      <c r="F83" s="12" t="s">
        <v>81</v>
      </c>
    </row>
    <row r="84" spans="1:6" x14ac:dyDescent="0.2">
      <c r="A84" s="40"/>
      <c r="B84" s="2" t="s">
        <v>37</v>
      </c>
      <c r="C84" s="19">
        <v>778</v>
      </c>
      <c r="D84" s="3">
        <f t="shared" si="3"/>
        <v>1.2853470437017995</v>
      </c>
      <c r="E84" s="3">
        <f t="shared" si="4"/>
        <v>98.714652956298195</v>
      </c>
      <c r="F84" s="6" t="s">
        <v>82</v>
      </c>
    </row>
    <row r="85" spans="1:6" x14ac:dyDescent="0.2">
      <c r="A85" s="40"/>
      <c r="B85" s="2" t="s">
        <v>39</v>
      </c>
      <c r="C85" s="19">
        <v>475</v>
      </c>
      <c r="D85" s="3">
        <f t="shared" si="3"/>
        <v>2.1052631578947367</v>
      </c>
      <c r="E85" s="3">
        <f t="shared" si="4"/>
        <v>97.89473684210526</v>
      </c>
      <c r="F85" s="6" t="s">
        <v>83</v>
      </c>
    </row>
    <row r="86" spans="1:6" ht="17" thickBot="1" x14ac:dyDescent="0.25">
      <c r="A86" s="40"/>
      <c r="B86" s="2" t="s">
        <v>41</v>
      </c>
      <c r="C86" s="19">
        <v>490</v>
      </c>
      <c r="D86" s="3">
        <f t="shared" si="3"/>
        <v>2.0408163265306123</v>
      </c>
      <c r="E86" s="3">
        <f t="shared" si="4"/>
        <v>97.959183673469383</v>
      </c>
      <c r="F86" s="24" t="s">
        <v>84</v>
      </c>
    </row>
    <row r="87" spans="1:6" x14ac:dyDescent="0.2">
      <c r="A87" s="40" t="s">
        <v>116</v>
      </c>
      <c r="B87" s="2" t="s">
        <v>33</v>
      </c>
      <c r="C87" s="19">
        <v>22</v>
      </c>
      <c r="D87" s="3">
        <f t="shared" si="3"/>
        <v>45.454545454545453</v>
      </c>
      <c r="E87" s="3">
        <f t="shared" si="4"/>
        <v>54.545454545454547</v>
      </c>
      <c r="F87" s="14" t="s">
        <v>66</v>
      </c>
    </row>
    <row r="88" spans="1:6" x14ac:dyDescent="0.2">
      <c r="A88" s="40"/>
      <c r="B88" s="2" t="s">
        <v>35</v>
      </c>
      <c r="C88" s="19">
        <v>752</v>
      </c>
      <c r="D88" s="3">
        <f t="shared" si="3"/>
        <v>1.3297872340425532</v>
      </c>
      <c r="E88" s="3">
        <f t="shared" si="4"/>
        <v>98.670212765957444</v>
      </c>
      <c r="F88" s="14" t="s">
        <v>86</v>
      </c>
    </row>
    <row r="89" spans="1:6" x14ac:dyDescent="0.2">
      <c r="A89" s="40"/>
      <c r="B89" s="2" t="s">
        <v>37</v>
      </c>
      <c r="C89" s="19">
        <v>44</v>
      </c>
      <c r="D89" s="3">
        <f t="shared" si="3"/>
        <v>22.727272727272727</v>
      </c>
      <c r="E89" s="3">
        <f t="shared" si="4"/>
        <v>77.27272727272728</v>
      </c>
      <c r="F89" s="15" t="s">
        <v>87</v>
      </c>
    </row>
    <row r="90" spans="1:6" x14ac:dyDescent="0.2">
      <c r="A90" s="40"/>
      <c r="B90" s="2" t="s">
        <v>39</v>
      </c>
      <c r="C90" s="19">
        <v>235</v>
      </c>
      <c r="D90" s="3">
        <f t="shared" si="3"/>
        <v>4.2553191489361701</v>
      </c>
      <c r="E90" s="3">
        <f t="shared" si="4"/>
        <v>95.744680851063833</v>
      </c>
      <c r="F90" s="15" t="s">
        <v>88</v>
      </c>
    </row>
    <row r="91" spans="1:6" ht="17" thickBot="1" x14ac:dyDescent="0.25">
      <c r="A91" s="40"/>
      <c r="B91" s="2" t="s">
        <v>41</v>
      </c>
      <c r="C91" s="19">
        <v>428</v>
      </c>
      <c r="D91" s="3">
        <f t="shared" si="3"/>
        <v>2.3364485981308412</v>
      </c>
      <c r="E91" s="3">
        <f t="shared" si="4"/>
        <v>97.663551401869157</v>
      </c>
      <c r="F91" s="13" t="s">
        <v>89</v>
      </c>
    </row>
    <row r="92" spans="1:6" x14ac:dyDescent="0.2">
      <c r="A92" s="42" t="s">
        <v>96</v>
      </c>
      <c r="B92" s="2" t="s">
        <v>127</v>
      </c>
      <c r="C92" s="19">
        <v>435</v>
      </c>
      <c r="D92" s="3">
        <f t="shared" si="3"/>
        <v>2.2988505747126435</v>
      </c>
      <c r="E92" s="3">
        <f t="shared" si="4"/>
        <v>97.701149425287355</v>
      </c>
      <c r="F92" s="25" t="s">
        <v>67</v>
      </c>
    </row>
    <row r="93" spans="1:6" x14ac:dyDescent="0.2">
      <c r="A93" s="42"/>
      <c r="B93" s="2" t="s">
        <v>130</v>
      </c>
      <c r="C93" s="19">
        <v>403</v>
      </c>
      <c r="D93" s="3">
        <f t="shared" si="3"/>
        <v>2.4813895781637716</v>
      </c>
      <c r="E93" s="3">
        <f t="shared" si="4"/>
        <v>97.518610421836229</v>
      </c>
      <c r="F93" s="16" t="s">
        <v>71</v>
      </c>
    </row>
    <row r="94" spans="1:6" x14ac:dyDescent="0.2">
      <c r="A94" s="42"/>
      <c r="B94" s="2" t="s">
        <v>131</v>
      </c>
      <c r="C94" s="19">
        <v>656</v>
      </c>
      <c r="D94" s="3">
        <f t="shared" si="3"/>
        <v>1.524390243902439</v>
      </c>
      <c r="E94" s="3">
        <f t="shared" si="4"/>
        <v>98.475609756097555</v>
      </c>
      <c r="F94" s="29" t="s">
        <v>139</v>
      </c>
    </row>
    <row r="95" spans="1:6" x14ac:dyDescent="0.2">
      <c r="A95" s="40" t="s">
        <v>117</v>
      </c>
      <c r="B95" s="2" t="s">
        <v>33</v>
      </c>
      <c r="C95" s="19">
        <v>29</v>
      </c>
      <c r="D95" s="3">
        <f t="shared" si="3"/>
        <v>34.482758620689658</v>
      </c>
      <c r="E95" s="3">
        <f t="shared" si="4"/>
        <v>65.517241379310349</v>
      </c>
      <c r="F95" s="15" t="s">
        <v>90</v>
      </c>
    </row>
    <row r="96" spans="1:6" x14ac:dyDescent="0.2">
      <c r="A96" s="40"/>
      <c r="B96" s="2" t="s">
        <v>35</v>
      </c>
      <c r="C96" s="19">
        <v>564</v>
      </c>
      <c r="D96" s="3">
        <f t="shared" si="3"/>
        <v>1.7730496453900708</v>
      </c>
      <c r="E96" s="3">
        <f t="shared" si="4"/>
        <v>98.226950354609926</v>
      </c>
      <c r="F96" s="14" t="s">
        <v>91</v>
      </c>
    </row>
    <row r="97" spans="1:6" x14ac:dyDescent="0.2">
      <c r="A97" s="40"/>
      <c r="B97" s="2" t="s">
        <v>37</v>
      </c>
      <c r="C97" s="19">
        <v>820</v>
      </c>
      <c r="D97" s="3">
        <f t="shared" si="3"/>
        <v>1.2195121951219512</v>
      </c>
      <c r="E97" s="3">
        <f t="shared" si="4"/>
        <v>98.780487804878049</v>
      </c>
      <c r="F97" s="15" t="s">
        <v>92</v>
      </c>
    </row>
    <row r="98" spans="1:6" x14ac:dyDescent="0.2">
      <c r="A98" s="40"/>
      <c r="B98" s="2" t="s">
        <v>39</v>
      </c>
      <c r="C98" s="19">
        <v>891</v>
      </c>
      <c r="D98" s="3">
        <f t="shared" si="3"/>
        <v>1.122334455667789</v>
      </c>
      <c r="E98" s="3">
        <f t="shared" si="4"/>
        <v>98.877665544332217</v>
      </c>
      <c r="F98" s="15" t="s">
        <v>93</v>
      </c>
    </row>
    <row r="99" spans="1:6" ht="17" thickBot="1" x14ac:dyDescent="0.25">
      <c r="A99" s="40"/>
      <c r="B99" s="2" t="s">
        <v>41</v>
      </c>
      <c r="C99" s="19">
        <v>264</v>
      </c>
      <c r="D99" s="3">
        <f t="shared" si="3"/>
        <v>3.7878787878787881</v>
      </c>
      <c r="E99" s="3">
        <f t="shared" si="4"/>
        <v>96.212121212121218</v>
      </c>
      <c r="F99" s="13" t="s">
        <v>94</v>
      </c>
    </row>
    <row r="100" spans="1:6" x14ac:dyDescent="0.2">
      <c r="A100" s="40" t="s">
        <v>118</v>
      </c>
      <c r="B100" s="2" t="s">
        <v>33</v>
      </c>
      <c r="C100" s="19" t="s">
        <v>44</v>
      </c>
      <c r="D100" s="3" t="s">
        <v>44</v>
      </c>
      <c r="E100" s="3" t="s">
        <v>44</v>
      </c>
      <c r="F100" s="20" t="s">
        <v>44</v>
      </c>
    </row>
    <row r="101" spans="1:6" x14ac:dyDescent="0.2">
      <c r="A101" s="40"/>
      <c r="B101" s="2" t="s">
        <v>35</v>
      </c>
      <c r="C101" s="19">
        <v>391</v>
      </c>
      <c r="D101" s="3">
        <f t="shared" si="3"/>
        <v>2.5575447570332481</v>
      </c>
      <c r="E101" s="3">
        <f t="shared" si="4"/>
        <v>97.442455242966759</v>
      </c>
      <c r="F101" s="17" t="s">
        <v>100</v>
      </c>
    </row>
    <row r="102" spans="1:6" x14ac:dyDescent="0.2">
      <c r="A102" s="40"/>
      <c r="B102" s="2" t="s">
        <v>37</v>
      </c>
      <c r="C102" s="19">
        <v>54</v>
      </c>
      <c r="D102" s="3">
        <f t="shared" si="3"/>
        <v>18.518518518518519</v>
      </c>
      <c r="E102" s="3">
        <f t="shared" si="4"/>
        <v>81.481481481481481</v>
      </c>
      <c r="F102" s="17" t="s">
        <v>101</v>
      </c>
    </row>
    <row r="103" spans="1:6" x14ac:dyDescent="0.2">
      <c r="A103" s="40"/>
      <c r="B103" s="2" t="s">
        <v>39</v>
      </c>
      <c r="C103" s="19">
        <v>587</v>
      </c>
      <c r="D103" s="3">
        <f t="shared" si="3"/>
        <v>1.7035775127768313</v>
      </c>
      <c r="E103" s="3">
        <f t="shared" si="4"/>
        <v>98.296422487223168</v>
      </c>
      <c r="F103" s="17" t="s">
        <v>102</v>
      </c>
    </row>
    <row r="104" spans="1:6" ht="17" thickBot="1" x14ac:dyDescent="0.25">
      <c r="A104" s="40"/>
      <c r="B104" s="2" t="s">
        <v>41</v>
      </c>
      <c r="C104" s="19">
        <v>137</v>
      </c>
      <c r="D104" s="3">
        <f t="shared" si="3"/>
        <v>7.2992700729927007</v>
      </c>
      <c r="E104" s="3">
        <f t="shared" si="4"/>
        <v>92.700729927007302</v>
      </c>
      <c r="F104" s="18" t="s">
        <v>103</v>
      </c>
    </row>
    <row r="105" spans="1:6" x14ac:dyDescent="0.2">
      <c r="A105" s="40" t="s">
        <v>119</v>
      </c>
      <c r="B105" s="2" t="s">
        <v>33</v>
      </c>
      <c r="C105" s="19">
        <v>764</v>
      </c>
      <c r="D105" s="3">
        <f t="shared" si="3"/>
        <v>1.3089005235602094</v>
      </c>
      <c r="E105" s="3">
        <f t="shared" si="4"/>
        <v>98.691099476439788</v>
      </c>
      <c r="F105" s="26" t="s">
        <v>69</v>
      </c>
    </row>
    <row r="106" spans="1:6" x14ac:dyDescent="0.2">
      <c r="A106" s="40"/>
      <c r="B106" s="2" t="s">
        <v>35</v>
      </c>
      <c r="C106" s="19">
        <v>754</v>
      </c>
      <c r="D106" s="3">
        <f t="shared" si="3"/>
        <v>1.3262599469496021</v>
      </c>
      <c r="E106" s="3">
        <f t="shared" si="4"/>
        <v>98.673740053050395</v>
      </c>
      <c r="F106" s="26" t="s">
        <v>97</v>
      </c>
    </row>
    <row r="107" spans="1:6" x14ac:dyDescent="0.2">
      <c r="A107" s="40"/>
      <c r="B107" s="2" t="s">
        <v>37</v>
      </c>
      <c r="C107" s="19">
        <v>48</v>
      </c>
      <c r="D107" s="3">
        <f t="shared" si="3"/>
        <v>20.833333333333332</v>
      </c>
      <c r="E107" s="3">
        <f t="shared" si="4"/>
        <v>79.166666666666671</v>
      </c>
      <c r="F107" s="17" t="s">
        <v>105</v>
      </c>
    </row>
    <row r="108" spans="1:6" x14ac:dyDescent="0.2">
      <c r="A108" s="40"/>
      <c r="B108" s="2" t="s">
        <v>39</v>
      </c>
      <c r="C108" s="19">
        <v>597</v>
      </c>
      <c r="D108" s="3">
        <f t="shared" si="3"/>
        <v>1.6750418760469012</v>
      </c>
      <c r="E108" s="3">
        <f t="shared" si="4"/>
        <v>98.324958123953095</v>
      </c>
      <c r="F108" s="17" t="s">
        <v>106</v>
      </c>
    </row>
    <row r="109" spans="1:6" ht="17" thickBot="1" x14ac:dyDescent="0.25">
      <c r="A109" s="40"/>
      <c r="B109" s="2" t="s">
        <v>41</v>
      </c>
      <c r="C109" s="19">
        <v>171</v>
      </c>
      <c r="D109" s="3">
        <f t="shared" si="3"/>
        <v>5.8479532163742691</v>
      </c>
      <c r="E109" s="3">
        <f t="shared" si="4"/>
        <v>94.152046783625735</v>
      </c>
      <c r="F109" s="18" t="s">
        <v>107</v>
      </c>
    </row>
    <row r="110" spans="1:6" x14ac:dyDescent="0.2">
      <c r="A110" s="40" t="s">
        <v>120</v>
      </c>
      <c r="B110" s="2" t="s">
        <v>33</v>
      </c>
      <c r="C110" s="19">
        <v>98</v>
      </c>
      <c r="D110" s="3">
        <f t="shared" si="3"/>
        <v>10.204081632653061</v>
      </c>
      <c r="E110" s="3">
        <f t="shared" si="4"/>
        <v>89.795918367346943</v>
      </c>
      <c r="F110" s="26" t="s">
        <v>70</v>
      </c>
    </row>
    <row r="111" spans="1:6" x14ac:dyDescent="0.2">
      <c r="A111" s="40"/>
      <c r="B111" s="2" t="s">
        <v>35</v>
      </c>
      <c r="C111" s="19">
        <v>31</v>
      </c>
      <c r="D111" s="3">
        <f t="shared" si="3"/>
        <v>32.258064516129032</v>
      </c>
      <c r="E111" s="3">
        <f t="shared" si="4"/>
        <v>67.741935483870975</v>
      </c>
      <c r="F111" s="17" t="s">
        <v>98</v>
      </c>
    </row>
    <row r="112" spans="1:6" x14ac:dyDescent="0.2">
      <c r="A112" s="40"/>
      <c r="B112" s="2" t="s">
        <v>37</v>
      </c>
      <c r="C112" s="19">
        <v>610</v>
      </c>
      <c r="D112" s="3">
        <f t="shared" si="3"/>
        <v>1.639344262295082</v>
      </c>
      <c r="E112" s="3">
        <f t="shared" si="4"/>
        <v>98.360655737704917</v>
      </c>
      <c r="F112" s="17" t="s">
        <v>109</v>
      </c>
    </row>
    <row r="113" spans="1:6" x14ac:dyDescent="0.2">
      <c r="A113" s="40"/>
      <c r="B113" s="2" t="s">
        <v>39</v>
      </c>
      <c r="C113" s="19">
        <v>805</v>
      </c>
      <c r="D113" s="3">
        <f t="shared" si="3"/>
        <v>1.2422360248447204</v>
      </c>
      <c r="E113" s="3">
        <f t="shared" si="4"/>
        <v>98.757763975155285</v>
      </c>
      <c r="F113" s="17" t="s">
        <v>110</v>
      </c>
    </row>
    <row r="114" spans="1:6" ht="17" thickBot="1" x14ac:dyDescent="0.25">
      <c r="A114" s="40"/>
      <c r="B114" s="2" t="s">
        <v>41</v>
      </c>
      <c r="C114" s="19">
        <v>15</v>
      </c>
      <c r="D114" s="3">
        <f t="shared" si="3"/>
        <v>66.666666666666671</v>
      </c>
      <c r="E114" s="3">
        <f t="shared" si="4"/>
        <v>33.333333333333329</v>
      </c>
      <c r="F114" s="18" t="s">
        <v>111</v>
      </c>
    </row>
    <row r="115" spans="1:6" x14ac:dyDescent="0.2">
      <c r="A115" s="40" t="s">
        <v>121</v>
      </c>
      <c r="B115" s="2" t="s">
        <v>33</v>
      </c>
      <c r="C115" s="19" t="s">
        <v>44</v>
      </c>
      <c r="D115" s="3" t="s">
        <v>44</v>
      </c>
      <c r="E115" s="3" t="s">
        <v>44</v>
      </c>
      <c r="F115" s="20" t="s">
        <v>44</v>
      </c>
    </row>
    <row r="116" spans="1:6" x14ac:dyDescent="0.2">
      <c r="A116" s="40"/>
      <c r="B116" s="2" t="s">
        <v>35</v>
      </c>
      <c r="C116" s="19">
        <v>26</v>
      </c>
      <c r="D116" s="3">
        <f t="shared" si="3"/>
        <v>38.46153846153846</v>
      </c>
      <c r="E116" s="3">
        <f t="shared" si="4"/>
        <v>61.53846153846154</v>
      </c>
      <c r="F116" s="27" t="s">
        <v>134</v>
      </c>
    </row>
    <row r="117" spans="1:6" x14ac:dyDescent="0.2">
      <c r="A117" s="40"/>
      <c r="B117" s="2" t="s">
        <v>37</v>
      </c>
      <c r="C117" s="19">
        <v>448</v>
      </c>
      <c r="D117" s="3">
        <f t="shared" si="3"/>
        <v>2.2321428571428572</v>
      </c>
      <c r="E117" s="3">
        <f t="shared" si="4"/>
        <v>97.767857142857139</v>
      </c>
      <c r="F117" s="28" t="s">
        <v>135</v>
      </c>
    </row>
    <row r="118" spans="1:6" x14ac:dyDescent="0.2">
      <c r="A118" s="40"/>
      <c r="B118" s="2" t="s">
        <v>39</v>
      </c>
      <c r="C118" s="19">
        <v>411</v>
      </c>
      <c r="D118" s="3">
        <f t="shared" si="3"/>
        <v>2.4330900243309004</v>
      </c>
      <c r="E118" s="3">
        <f t="shared" si="4"/>
        <v>97.566909975669105</v>
      </c>
      <c r="F118" s="28" t="s">
        <v>136</v>
      </c>
    </row>
    <row r="119" spans="1:6" x14ac:dyDescent="0.2">
      <c r="A119" s="40"/>
      <c r="B119" s="2" t="s">
        <v>41</v>
      </c>
      <c r="C119" s="19">
        <v>144</v>
      </c>
      <c r="D119" s="3">
        <f t="shared" si="3"/>
        <v>6.9444444444444446</v>
      </c>
      <c r="E119" s="3">
        <f>100-D119</f>
        <v>93.055555555555557</v>
      </c>
      <c r="F119" s="28" t="s">
        <v>137</v>
      </c>
    </row>
  </sheetData>
  <mergeCells count="19">
    <mergeCell ref="A115:A119"/>
    <mergeCell ref="A87:A91"/>
    <mergeCell ref="A92:A94"/>
    <mergeCell ref="A95:A99"/>
    <mergeCell ref="A100:A104"/>
    <mergeCell ref="A105:A109"/>
    <mergeCell ref="A110:A114"/>
    <mergeCell ref="A82:A86"/>
    <mergeCell ref="A2:A31"/>
    <mergeCell ref="A32:A36"/>
    <mergeCell ref="A37:A41"/>
    <mergeCell ref="A42:A46"/>
    <mergeCell ref="A47:A51"/>
    <mergeCell ref="A52:A56"/>
    <mergeCell ref="A57:A61"/>
    <mergeCell ref="A62:A66"/>
    <mergeCell ref="A67:A71"/>
    <mergeCell ref="A72:A76"/>
    <mergeCell ref="A77:A81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54DFC-FBD4-0B43-B8F5-78A068193D95}">
  <dimension ref="A1:E109"/>
  <sheetViews>
    <sheetView workbookViewId="0">
      <selection activeCell="D1" sqref="D1:D109"/>
    </sheetView>
  </sheetViews>
  <sheetFormatPr baseColWidth="10" defaultRowHeight="16" x14ac:dyDescent="0.2"/>
  <cols>
    <col min="1" max="1" width="10.83203125" style="21"/>
  </cols>
  <sheetData>
    <row r="1" spans="1:5" x14ac:dyDescent="0.2">
      <c r="A1" s="2" t="s">
        <v>0</v>
      </c>
      <c r="B1" s="2" t="s">
        <v>1</v>
      </c>
      <c r="C1" s="2" t="s">
        <v>5</v>
      </c>
      <c r="D1" s="2" t="s">
        <v>149</v>
      </c>
      <c r="E1" s="2" t="s">
        <v>150</v>
      </c>
    </row>
    <row r="2" spans="1:5" x14ac:dyDescent="0.2">
      <c r="A2" s="19" t="s">
        <v>151</v>
      </c>
      <c r="B2" s="2" t="s">
        <v>35</v>
      </c>
      <c r="C2" s="4" t="s">
        <v>34</v>
      </c>
      <c r="D2" s="34" t="s">
        <v>160</v>
      </c>
      <c r="E2" s="34" t="s">
        <v>161</v>
      </c>
    </row>
    <row r="3" spans="1:5" x14ac:dyDescent="0.2">
      <c r="A3" s="19" t="s">
        <v>151</v>
      </c>
      <c r="B3" s="2" t="s">
        <v>37</v>
      </c>
      <c r="C3" s="4" t="s">
        <v>36</v>
      </c>
      <c r="D3" s="34" t="s">
        <v>162</v>
      </c>
      <c r="E3" s="34" t="s">
        <v>163</v>
      </c>
    </row>
    <row r="4" spans="1:5" x14ac:dyDescent="0.2">
      <c r="A4" s="19" t="s">
        <v>151</v>
      </c>
      <c r="B4" s="2" t="s">
        <v>39</v>
      </c>
      <c r="C4" s="4" t="s">
        <v>38</v>
      </c>
      <c r="D4" s="34" t="s">
        <v>164</v>
      </c>
      <c r="E4" s="34" t="s">
        <v>165</v>
      </c>
    </row>
    <row r="5" spans="1:5" x14ac:dyDescent="0.2">
      <c r="A5" s="19" t="s">
        <v>151</v>
      </c>
      <c r="B5" s="2" t="s">
        <v>41</v>
      </c>
      <c r="C5" s="4" t="s">
        <v>40</v>
      </c>
      <c r="D5" s="34" t="s">
        <v>166</v>
      </c>
      <c r="E5" s="34" t="s">
        <v>167</v>
      </c>
    </row>
    <row r="6" spans="1:5" x14ac:dyDescent="0.2">
      <c r="A6" s="19" t="s">
        <v>152</v>
      </c>
      <c r="B6" s="2" t="s">
        <v>33</v>
      </c>
      <c r="C6" s="4" t="s">
        <v>42</v>
      </c>
      <c r="D6" s="34" t="s">
        <v>168</v>
      </c>
      <c r="E6" s="34" t="s">
        <v>169</v>
      </c>
    </row>
    <row r="7" spans="1:5" x14ac:dyDescent="0.2">
      <c r="A7" s="19" t="s">
        <v>152</v>
      </c>
      <c r="B7" s="2" t="s">
        <v>35</v>
      </c>
      <c r="C7" s="4" t="s">
        <v>45</v>
      </c>
      <c r="D7" s="34" t="s">
        <v>170</v>
      </c>
      <c r="E7" s="34" t="s">
        <v>171</v>
      </c>
    </row>
    <row r="8" spans="1:5" x14ac:dyDescent="0.2">
      <c r="A8" s="19" t="s">
        <v>152</v>
      </c>
      <c r="B8" s="2" t="s">
        <v>37</v>
      </c>
      <c r="C8" s="4" t="s">
        <v>46</v>
      </c>
      <c r="D8" s="34" t="s">
        <v>172</v>
      </c>
      <c r="E8" s="34" t="s">
        <v>173</v>
      </c>
    </row>
    <row r="9" spans="1:5" x14ac:dyDescent="0.2">
      <c r="A9" s="19" t="s">
        <v>152</v>
      </c>
      <c r="B9" s="2" t="s">
        <v>39</v>
      </c>
      <c r="C9" s="4" t="s">
        <v>47</v>
      </c>
      <c r="D9" s="34" t="s">
        <v>174</v>
      </c>
      <c r="E9" s="34" t="s">
        <v>175</v>
      </c>
    </row>
    <row r="10" spans="1:5" x14ac:dyDescent="0.2">
      <c r="A10" s="19" t="s">
        <v>152</v>
      </c>
      <c r="B10" s="2" t="s">
        <v>41</v>
      </c>
      <c r="C10" s="4" t="s">
        <v>48</v>
      </c>
      <c r="D10" s="34" t="s">
        <v>176</v>
      </c>
      <c r="E10" s="34" t="s">
        <v>177</v>
      </c>
    </row>
    <row r="11" spans="1:5" x14ac:dyDescent="0.2">
      <c r="A11" s="19" t="s">
        <v>153</v>
      </c>
      <c r="B11" s="2" t="s">
        <v>33</v>
      </c>
      <c r="C11" s="4" t="s">
        <v>50</v>
      </c>
      <c r="D11" s="34" t="s">
        <v>178</v>
      </c>
      <c r="E11" s="34" t="s">
        <v>179</v>
      </c>
    </row>
    <row r="12" spans="1:5" x14ac:dyDescent="0.2">
      <c r="A12" s="19" t="s">
        <v>153</v>
      </c>
      <c r="B12" s="2" t="s">
        <v>35</v>
      </c>
      <c r="C12" s="4" t="s">
        <v>51</v>
      </c>
      <c r="D12" s="34" t="s">
        <v>180</v>
      </c>
      <c r="E12" s="34" t="s">
        <v>181</v>
      </c>
    </row>
    <row r="13" spans="1:5" x14ac:dyDescent="0.2">
      <c r="A13" s="19" t="s">
        <v>153</v>
      </c>
      <c r="B13" s="2" t="s">
        <v>37</v>
      </c>
      <c r="C13" s="4" t="s">
        <v>52</v>
      </c>
      <c r="D13" s="34" t="s">
        <v>182</v>
      </c>
      <c r="E13" s="34" t="s">
        <v>183</v>
      </c>
    </row>
    <row r="14" spans="1:5" x14ac:dyDescent="0.2">
      <c r="A14" s="19" t="s">
        <v>153</v>
      </c>
      <c r="B14" s="2" t="s">
        <v>39</v>
      </c>
      <c r="C14" s="4" t="s">
        <v>53</v>
      </c>
      <c r="D14" s="34" t="s">
        <v>184</v>
      </c>
      <c r="E14" s="34" t="s">
        <v>185</v>
      </c>
    </row>
    <row r="15" spans="1:5" x14ac:dyDescent="0.2">
      <c r="A15" s="19" t="s">
        <v>153</v>
      </c>
      <c r="B15" s="2" t="s">
        <v>41</v>
      </c>
      <c r="C15" s="4" t="s">
        <v>55</v>
      </c>
      <c r="D15" s="34" t="s">
        <v>186</v>
      </c>
      <c r="E15" s="34" t="s">
        <v>187</v>
      </c>
    </row>
    <row r="16" spans="1:5" x14ac:dyDescent="0.2">
      <c r="A16" s="19" t="s">
        <v>154</v>
      </c>
      <c r="B16" s="2" t="s">
        <v>33</v>
      </c>
      <c r="C16" s="4" t="s">
        <v>56</v>
      </c>
      <c r="D16" s="34" t="s">
        <v>188</v>
      </c>
      <c r="E16" s="34" t="s">
        <v>189</v>
      </c>
    </row>
    <row r="17" spans="1:5" x14ac:dyDescent="0.2">
      <c r="A17" s="19" t="s">
        <v>154</v>
      </c>
      <c r="B17" s="2" t="s">
        <v>35</v>
      </c>
      <c r="C17" s="4" t="s">
        <v>57</v>
      </c>
      <c r="D17" s="34" t="s">
        <v>190</v>
      </c>
      <c r="E17" s="34" t="s">
        <v>191</v>
      </c>
    </row>
    <row r="18" spans="1:5" x14ac:dyDescent="0.2">
      <c r="A18" s="19" t="s">
        <v>154</v>
      </c>
      <c r="B18" s="2" t="s">
        <v>37</v>
      </c>
      <c r="C18" s="4" t="s">
        <v>58</v>
      </c>
      <c r="D18" s="34" t="s">
        <v>192</v>
      </c>
      <c r="E18" s="34" t="s">
        <v>193</v>
      </c>
    </row>
    <row r="19" spans="1:5" x14ac:dyDescent="0.2">
      <c r="A19" s="19" t="s">
        <v>154</v>
      </c>
      <c r="B19" s="2" t="s">
        <v>39</v>
      </c>
      <c r="C19" s="4" t="s">
        <v>7</v>
      </c>
      <c r="D19" s="34" t="s">
        <v>194</v>
      </c>
      <c r="E19" s="34" t="s">
        <v>195</v>
      </c>
    </row>
    <row r="20" spans="1:5" x14ac:dyDescent="0.2">
      <c r="A20" s="19" t="s">
        <v>154</v>
      </c>
      <c r="B20" s="2" t="s">
        <v>41</v>
      </c>
      <c r="C20" s="4" t="s">
        <v>8</v>
      </c>
      <c r="D20" s="34" t="s">
        <v>196</v>
      </c>
      <c r="E20" s="34" t="s">
        <v>197</v>
      </c>
    </row>
    <row r="21" spans="1:5" x14ac:dyDescent="0.2">
      <c r="A21" s="19" t="s">
        <v>6</v>
      </c>
      <c r="B21" s="19">
        <v>1</v>
      </c>
      <c r="C21" s="4" t="s">
        <v>9</v>
      </c>
      <c r="D21" s="34" t="s">
        <v>198</v>
      </c>
      <c r="E21" s="34" t="s">
        <v>199</v>
      </c>
    </row>
    <row r="22" spans="1:5" x14ac:dyDescent="0.2">
      <c r="A22" s="19" t="s">
        <v>6</v>
      </c>
      <c r="B22" s="19">
        <v>2</v>
      </c>
      <c r="C22" s="4" t="s">
        <v>10</v>
      </c>
      <c r="D22" s="34" t="s">
        <v>200</v>
      </c>
      <c r="E22" s="34" t="s">
        <v>201</v>
      </c>
    </row>
    <row r="23" spans="1:5" x14ac:dyDescent="0.2">
      <c r="A23" s="19" t="s">
        <v>6</v>
      </c>
      <c r="B23" s="19">
        <v>3</v>
      </c>
      <c r="C23" s="4" t="s">
        <v>11</v>
      </c>
      <c r="D23" s="34" t="s">
        <v>202</v>
      </c>
      <c r="E23" s="34" t="s">
        <v>203</v>
      </c>
    </row>
    <row r="24" spans="1:5" x14ac:dyDescent="0.2">
      <c r="A24" s="19" t="s">
        <v>6</v>
      </c>
      <c r="B24" s="19">
        <v>4</v>
      </c>
      <c r="C24" s="4" t="s">
        <v>12</v>
      </c>
      <c r="D24" s="34" t="s">
        <v>204</v>
      </c>
      <c r="E24" s="34" t="s">
        <v>205</v>
      </c>
    </row>
    <row r="25" spans="1:5" x14ac:dyDescent="0.2">
      <c r="A25" s="19" t="s">
        <v>6</v>
      </c>
      <c r="B25" s="19">
        <v>5</v>
      </c>
      <c r="C25" s="4" t="s">
        <v>132</v>
      </c>
      <c r="D25" s="34" t="s">
        <v>206</v>
      </c>
      <c r="E25" s="34" t="s">
        <v>207</v>
      </c>
    </row>
    <row r="26" spans="1:5" x14ac:dyDescent="0.2">
      <c r="A26" s="19" t="s">
        <v>155</v>
      </c>
      <c r="B26" s="2" t="s">
        <v>33</v>
      </c>
      <c r="C26" s="5" t="s">
        <v>60</v>
      </c>
      <c r="D26" s="35" t="s">
        <v>160</v>
      </c>
      <c r="E26" s="35" t="s">
        <v>161</v>
      </c>
    </row>
    <row r="27" spans="1:5" x14ac:dyDescent="0.2">
      <c r="A27" s="19" t="s">
        <v>155</v>
      </c>
      <c r="B27" s="2" t="s">
        <v>35</v>
      </c>
      <c r="C27" s="5" t="s">
        <v>61</v>
      </c>
      <c r="D27" s="35" t="s">
        <v>162</v>
      </c>
      <c r="E27" s="35" t="s">
        <v>163</v>
      </c>
    </row>
    <row r="28" spans="1:5" x14ac:dyDescent="0.2">
      <c r="A28" s="19" t="s">
        <v>155</v>
      </c>
      <c r="B28" s="2" t="s">
        <v>37</v>
      </c>
      <c r="C28" s="5" t="s">
        <v>159</v>
      </c>
      <c r="D28" s="35" t="s">
        <v>164</v>
      </c>
      <c r="E28" s="35" t="s">
        <v>165</v>
      </c>
    </row>
    <row r="29" spans="1:5" x14ac:dyDescent="0.2">
      <c r="A29" s="19" t="s">
        <v>155</v>
      </c>
      <c r="B29" s="2" t="s">
        <v>39</v>
      </c>
      <c r="C29" s="5" t="s">
        <v>63</v>
      </c>
      <c r="D29" s="35" t="s">
        <v>166</v>
      </c>
      <c r="E29" s="35" t="s">
        <v>167</v>
      </c>
    </row>
    <row r="30" spans="1:5" x14ac:dyDescent="0.2">
      <c r="A30" s="19" t="s">
        <v>155</v>
      </c>
      <c r="B30" s="2" t="s">
        <v>41</v>
      </c>
      <c r="C30" s="5" t="s">
        <v>64</v>
      </c>
      <c r="D30" s="35" t="s">
        <v>168</v>
      </c>
      <c r="E30" s="35" t="s">
        <v>169</v>
      </c>
    </row>
    <row r="31" spans="1:5" x14ac:dyDescent="0.2">
      <c r="A31" s="19" t="s">
        <v>123</v>
      </c>
      <c r="B31" s="2" t="s">
        <v>33</v>
      </c>
      <c r="C31" s="5" t="s">
        <v>72</v>
      </c>
      <c r="D31" s="35" t="s">
        <v>170</v>
      </c>
      <c r="E31" s="35" t="s">
        <v>171</v>
      </c>
    </row>
    <row r="32" spans="1:5" x14ac:dyDescent="0.2">
      <c r="A32" s="19" t="s">
        <v>123</v>
      </c>
      <c r="B32" s="2" t="s">
        <v>35</v>
      </c>
      <c r="C32" s="5" t="s">
        <v>73</v>
      </c>
      <c r="D32" s="35" t="s">
        <v>172</v>
      </c>
      <c r="E32" s="35" t="s">
        <v>173</v>
      </c>
    </row>
    <row r="33" spans="1:5" x14ac:dyDescent="0.2">
      <c r="A33" s="19" t="s">
        <v>123</v>
      </c>
      <c r="B33" s="2" t="s">
        <v>37</v>
      </c>
      <c r="C33" s="5" t="s">
        <v>74</v>
      </c>
      <c r="D33" s="35" t="s">
        <v>174</v>
      </c>
      <c r="E33" s="35" t="s">
        <v>175</v>
      </c>
    </row>
    <row r="34" spans="1:5" x14ac:dyDescent="0.2">
      <c r="A34" s="19" t="s">
        <v>123</v>
      </c>
      <c r="B34" s="2" t="s">
        <v>39</v>
      </c>
      <c r="C34" s="5" t="s">
        <v>75</v>
      </c>
      <c r="D34" s="35" t="s">
        <v>176</v>
      </c>
      <c r="E34" s="35" t="s">
        <v>177</v>
      </c>
    </row>
    <row r="35" spans="1:5" x14ac:dyDescent="0.2">
      <c r="A35" s="19" t="s">
        <v>123</v>
      </c>
      <c r="B35" s="2" t="s">
        <v>156</v>
      </c>
      <c r="C35" s="5" t="s">
        <v>76</v>
      </c>
      <c r="D35" s="35" t="s">
        <v>178</v>
      </c>
      <c r="E35" s="35" t="s">
        <v>179</v>
      </c>
    </row>
    <row r="36" spans="1:5" x14ac:dyDescent="0.2">
      <c r="A36" s="19" t="s">
        <v>123</v>
      </c>
      <c r="B36" s="2" t="s">
        <v>157</v>
      </c>
      <c r="C36" s="5" t="s">
        <v>77</v>
      </c>
      <c r="D36" s="35" t="s">
        <v>180</v>
      </c>
      <c r="E36" s="35" t="s">
        <v>181</v>
      </c>
    </row>
    <row r="37" spans="1:5" x14ac:dyDescent="0.2">
      <c r="A37" s="19" t="s">
        <v>124</v>
      </c>
      <c r="B37" s="2" t="s">
        <v>33</v>
      </c>
      <c r="C37" s="5" t="s">
        <v>78</v>
      </c>
      <c r="D37" s="35" t="s">
        <v>182</v>
      </c>
      <c r="E37" s="35" t="s">
        <v>183</v>
      </c>
    </row>
    <row r="38" spans="1:5" x14ac:dyDescent="0.2">
      <c r="A38" s="19" t="s">
        <v>124</v>
      </c>
      <c r="B38" s="2" t="s">
        <v>35</v>
      </c>
      <c r="C38" s="5" t="s">
        <v>79</v>
      </c>
      <c r="D38" s="35" t="s">
        <v>184</v>
      </c>
      <c r="E38" s="35" t="s">
        <v>185</v>
      </c>
    </row>
    <row r="39" spans="1:5" x14ac:dyDescent="0.2">
      <c r="A39" s="19" t="s">
        <v>124</v>
      </c>
      <c r="B39" s="2" t="s">
        <v>37</v>
      </c>
      <c r="C39" s="5" t="s">
        <v>80</v>
      </c>
      <c r="D39" s="35" t="s">
        <v>186</v>
      </c>
      <c r="E39" s="35" t="s">
        <v>187</v>
      </c>
    </row>
    <row r="40" spans="1:5" x14ac:dyDescent="0.2">
      <c r="A40" s="19" t="s">
        <v>124</v>
      </c>
      <c r="B40" s="2" t="s">
        <v>39</v>
      </c>
      <c r="C40" s="5" t="s">
        <v>148</v>
      </c>
      <c r="D40" s="35" t="s">
        <v>188</v>
      </c>
      <c r="E40" s="35" t="s">
        <v>189</v>
      </c>
    </row>
    <row r="41" spans="1:5" x14ac:dyDescent="0.2">
      <c r="A41" s="19" t="s">
        <v>124</v>
      </c>
      <c r="B41" s="2" t="s">
        <v>156</v>
      </c>
      <c r="C41" s="5" t="s">
        <v>13</v>
      </c>
      <c r="D41" s="35" t="s">
        <v>190</v>
      </c>
      <c r="E41" s="35" t="s">
        <v>191</v>
      </c>
    </row>
    <row r="42" spans="1:5" x14ac:dyDescent="0.2">
      <c r="A42" s="19" t="s">
        <v>124</v>
      </c>
      <c r="B42" s="2" t="s">
        <v>157</v>
      </c>
      <c r="C42" s="33" t="s">
        <v>14</v>
      </c>
      <c r="D42" s="35" t="s">
        <v>192</v>
      </c>
      <c r="E42" s="35" t="s">
        <v>193</v>
      </c>
    </row>
    <row r="43" spans="1:5" x14ac:dyDescent="0.2">
      <c r="A43" s="19" t="s">
        <v>6</v>
      </c>
      <c r="B43" s="19">
        <v>6</v>
      </c>
      <c r="C43" s="5" t="s">
        <v>15</v>
      </c>
      <c r="D43" s="35" t="s">
        <v>194</v>
      </c>
      <c r="E43" s="35" t="s">
        <v>195</v>
      </c>
    </row>
    <row r="44" spans="1:5" x14ac:dyDescent="0.2">
      <c r="A44" s="19" t="s">
        <v>6</v>
      </c>
      <c r="B44" s="19">
        <v>7</v>
      </c>
      <c r="C44" s="5" t="s">
        <v>16</v>
      </c>
      <c r="D44" s="35" t="s">
        <v>196</v>
      </c>
      <c r="E44" s="35" t="s">
        <v>197</v>
      </c>
    </row>
    <row r="45" spans="1:5" x14ac:dyDescent="0.2">
      <c r="A45" s="19" t="s">
        <v>6</v>
      </c>
      <c r="B45" s="19">
        <v>8</v>
      </c>
      <c r="C45" s="5" t="s">
        <v>17</v>
      </c>
      <c r="D45" s="35" t="s">
        <v>198</v>
      </c>
      <c r="E45" s="35" t="s">
        <v>199</v>
      </c>
    </row>
    <row r="46" spans="1:5" x14ac:dyDescent="0.2">
      <c r="A46" s="19" t="s">
        <v>6</v>
      </c>
      <c r="B46" s="19">
        <v>9</v>
      </c>
      <c r="C46" s="5" t="s">
        <v>18</v>
      </c>
      <c r="D46" s="35" t="s">
        <v>200</v>
      </c>
      <c r="E46" s="35" t="s">
        <v>201</v>
      </c>
    </row>
    <row r="47" spans="1:5" x14ac:dyDescent="0.2">
      <c r="A47" s="19" t="s">
        <v>6</v>
      </c>
      <c r="B47" s="19">
        <v>10</v>
      </c>
      <c r="C47" s="5" t="s">
        <v>19</v>
      </c>
      <c r="D47" s="35" t="s">
        <v>202</v>
      </c>
      <c r="E47" s="35" t="s">
        <v>203</v>
      </c>
    </row>
    <row r="48" spans="1:5" x14ac:dyDescent="0.2">
      <c r="A48" s="19" t="s">
        <v>6</v>
      </c>
      <c r="B48" s="19">
        <v>11</v>
      </c>
      <c r="C48" s="5" t="s">
        <v>20</v>
      </c>
      <c r="D48" s="35" t="s">
        <v>204</v>
      </c>
      <c r="E48" s="35" t="s">
        <v>205</v>
      </c>
    </row>
    <row r="49" spans="1:5" x14ac:dyDescent="0.2">
      <c r="A49" s="19" t="s">
        <v>125</v>
      </c>
      <c r="B49" s="2" t="s">
        <v>35</v>
      </c>
      <c r="C49" s="6" t="s">
        <v>81</v>
      </c>
      <c r="D49" s="36" t="s">
        <v>160</v>
      </c>
      <c r="E49" s="36" t="s">
        <v>161</v>
      </c>
    </row>
    <row r="50" spans="1:5" x14ac:dyDescent="0.2">
      <c r="A50" s="19" t="s">
        <v>125</v>
      </c>
      <c r="B50" s="2" t="s">
        <v>37</v>
      </c>
      <c r="C50" s="6" t="s">
        <v>82</v>
      </c>
      <c r="D50" s="36" t="s">
        <v>162</v>
      </c>
      <c r="E50" s="36" t="s">
        <v>163</v>
      </c>
    </row>
    <row r="51" spans="1:5" x14ac:dyDescent="0.2">
      <c r="A51" s="19" t="s">
        <v>125</v>
      </c>
      <c r="B51" s="2" t="s">
        <v>39</v>
      </c>
      <c r="C51" s="6" t="s">
        <v>83</v>
      </c>
      <c r="D51" s="36" t="s">
        <v>164</v>
      </c>
      <c r="E51" s="36" t="s">
        <v>165</v>
      </c>
    </row>
    <row r="52" spans="1:5" x14ac:dyDescent="0.2">
      <c r="A52" s="19" t="s">
        <v>125</v>
      </c>
      <c r="B52" s="2" t="s">
        <v>156</v>
      </c>
      <c r="C52" s="6" t="s">
        <v>84</v>
      </c>
      <c r="D52" s="36" t="s">
        <v>166</v>
      </c>
      <c r="E52" s="36" t="s">
        <v>167</v>
      </c>
    </row>
    <row r="53" spans="1:5" x14ac:dyDescent="0.2">
      <c r="A53" s="19" t="s">
        <v>125</v>
      </c>
      <c r="B53" s="2" t="s">
        <v>157</v>
      </c>
      <c r="C53" s="6" t="s">
        <v>85</v>
      </c>
      <c r="D53" s="36" t="s">
        <v>168</v>
      </c>
      <c r="E53" s="36" t="s">
        <v>169</v>
      </c>
    </row>
    <row r="54" spans="1:5" x14ac:dyDescent="0.2">
      <c r="A54" s="19" t="s">
        <v>126</v>
      </c>
      <c r="B54" s="2" t="s">
        <v>33</v>
      </c>
      <c r="C54" s="6" t="s">
        <v>66</v>
      </c>
      <c r="D54" s="36" t="s">
        <v>170</v>
      </c>
      <c r="E54" s="36" t="s">
        <v>171</v>
      </c>
    </row>
    <row r="55" spans="1:5" x14ac:dyDescent="0.2">
      <c r="A55" s="19" t="s">
        <v>126</v>
      </c>
      <c r="B55" s="2" t="s">
        <v>35</v>
      </c>
      <c r="C55" s="6" t="s">
        <v>86</v>
      </c>
      <c r="D55" s="36" t="s">
        <v>172</v>
      </c>
      <c r="E55" s="36" t="s">
        <v>173</v>
      </c>
    </row>
    <row r="56" spans="1:5" x14ac:dyDescent="0.2">
      <c r="A56" s="19" t="s">
        <v>126</v>
      </c>
      <c r="B56" s="2" t="s">
        <v>37</v>
      </c>
      <c r="C56" s="6" t="s">
        <v>87</v>
      </c>
      <c r="D56" s="36" t="s">
        <v>174</v>
      </c>
      <c r="E56" s="36" t="s">
        <v>175</v>
      </c>
    </row>
    <row r="57" spans="1:5" x14ac:dyDescent="0.2">
      <c r="A57" s="19" t="s">
        <v>126</v>
      </c>
      <c r="B57" s="2" t="s">
        <v>39</v>
      </c>
      <c r="C57" s="6" t="s">
        <v>88</v>
      </c>
      <c r="D57" s="36" t="s">
        <v>176</v>
      </c>
      <c r="E57" s="36" t="s">
        <v>177</v>
      </c>
    </row>
    <row r="58" spans="1:5" x14ac:dyDescent="0.2">
      <c r="A58" s="19" t="s">
        <v>126</v>
      </c>
      <c r="B58" s="2" t="s">
        <v>156</v>
      </c>
      <c r="C58" s="6" t="s">
        <v>89</v>
      </c>
      <c r="D58" s="36" t="s">
        <v>178</v>
      </c>
      <c r="E58" s="36" t="s">
        <v>179</v>
      </c>
    </row>
    <row r="59" spans="1:5" x14ac:dyDescent="0.2">
      <c r="A59" s="19" t="s">
        <v>126</v>
      </c>
      <c r="B59" s="2" t="s">
        <v>157</v>
      </c>
      <c r="C59" s="30" t="s">
        <v>147</v>
      </c>
      <c r="D59" s="37" t="s">
        <v>180</v>
      </c>
      <c r="E59" s="37" t="s">
        <v>181</v>
      </c>
    </row>
    <row r="60" spans="1:5" x14ac:dyDescent="0.2">
      <c r="A60" s="19" t="s">
        <v>127</v>
      </c>
      <c r="B60" s="2" t="s">
        <v>33</v>
      </c>
      <c r="C60" s="30" t="s">
        <v>90</v>
      </c>
      <c r="D60" s="37" t="s">
        <v>182</v>
      </c>
      <c r="E60" s="37" t="s">
        <v>183</v>
      </c>
    </row>
    <row r="61" spans="1:5" x14ac:dyDescent="0.2">
      <c r="A61" s="19" t="s">
        <v>127</v>
      </c>
      <c r="B61" s="2" t="s">
        <v>35</v>
      </c>
      <c r="C61" s="6" t="s">
        <v>91</v>
      </c>
      <c r="D61" s="36" t="s">
        <v>184</v>
      </c>
      <c r="E61" s="36" t="s">
        <v>185</v>
      </c>
    </row>
    <row r="62" spans="1:5" x14ac:dyDescent="0.2">
      <c r="A62" s="19" t="s">
        <v>127</v>
      </c>
      <c r="B62" s="2" t="s">
        <v>37</v>
      </c>
      <c r="C62" s="6" t="s">
        <v>92</v>
      </c>
      <c r="D62" s="36" t="s">
        <v>186</v>
      </c>
      <c r="E62" s="36" t="s">
        <v>187</v>
      </c>
    </row>
    <row r="63" spans="1:5" x14ac:dyDescent="0.2">
      <c r="A63" s="19" t="s">
        <v>127</v>
      </c>
      <c r="B63" s="2" t="s">
        <v>39</v>
      </c>
      <c r="C63" s="6" t="s">
        <v>93</v>
      </c>
      <c r="D63" s="36" t="s">
        <v>188</v>
      </c>
      <c r="E63" s="36" t="s">
        <v>189</v>
      </c>
    </row>
    <row r="64" spans="1:5" x14ac:dyDescent="0.2">
      <c r="A64" s="19" t="s">
        <v>127</v>
      </c>
      <c r="B64" s="2" t="s">
        <v>158</v>
      </c>
      <c r="C64" s="6" t="s">
        <v>94</v>
      </c>
      <c r="D64" s="36" t="s">
        <v>190</v>
      </c>
      <c r="E64" s="36" t="s">
        <v>191</v>
      </c>
    </row>
    <row r="65" spans="1:5" x14ac:dyDescent="0.2">
      <c r="A65" s="19" t="s">
        <v>127</v>
      </c>
      <c r="B65" s="2" t="s">
        <v>157</v>
      </c>
      <c r="C65" s="6" t="s">
        <v>95</v>
      </c>
      <c r="D65" s="36" t="s">
        <v>192</v>
      </c>
      <c r="E65" s="36" t="s">
        <v>193</v>
      </c>
    </row>
    <row r="66" spans="1:5" x14ac:dyDescent="0.2">
      <c r="A66" s="19" t="s">
        <v>127</v>
      </c>
      <c r="B66" s="2" t="s">
        <v>156</v>
      </c>
      <c r="C66" s="6" t="s">
        <v>67</v>
      </c>
      <c r="D66" s="36" t="s">
        <v>194</v>
      </c>
      <c r="E66" s="36" t="s">
        <v>195</v>
      </c>
    </row>
    <row r="67" spans="1:5" x14ac:dyDescent="0.2">
      <c r="A67" s="19" t="s">
        <v>6</v>
      </c>
      <c r="B67" s="19">
        <v>12</v>
      </c>
      <c r="C67" s="6" t="s">
        <v>21</v>
      </c>
      <c r="D67" s="36" t="s">
        <v>196</v>
      </c>
      <c r="E67" s="36" t="s">
        <v>197</v>
      </c>
    </row>
    <row r="68" spans="1:5" x14ac:dyDescent="0.2">
      <c r="A68" s="19" t="s">
        <v>6</v>
      </c>
      <c r="B68" s="19">
        <v>13</v>
      </c>
      <c r="C68" s="6" t="s">
        <v>22</v>
      </c>
      <c r="D68" s="36" t="s">
        <v>198</v>
      </c>
      <c r="E68" s="36" t="s">
        <v>199</v>
      </c>
    </row>
    <row r="69" spans="1:5" x14ac:dyDescent="0.2">
      <c r="A69" s="19" t="s">
        <v>6</v>
      </c>
      <c r="B69" s="19">
        <v>14</v>
      </c>
      <c r="C69" s="6" t="s">
        <v>23</v>
      </c>
      <c r="D69" s="36" t="s">
        <v>200</v>
      </c>
      <c r="E69" s="36" t="s">
        <v>201</v>
      </c>
    </row>
    <row r="70" spans="1:5" x14ac:dyDescent="0.2">
      <c r="A70" s="19" t="s">
        <v>6</v>
      </c>
      <c r="B70" s="19">
        <v>15</v>
      </c>
      <c r="C70" s="6" t="s">
        <v>24</v>
      </c>
      <c r="D70" s="36" t="s">
        <v>202</v>
      </c>
      <c r="E70" s="36" t="s">
        <v>203</v>
      </c>
    </row>
    <row r="71" spans="1:5" x14ac:dyDescent="0.2">
      <c r="A71" s="19" t="s">
        <v>6</v>
      </c>
      <c r="B71" s="19">
        <v>16</v>
      </c>
      <c r="C71" s="6" t="s">
        <v>25</v>
      </c>
      <c r="D71" s="36" t="s">
        <v>204</v>
      </c>
      <c r="E71" s="36" t="s">
        <v>205</v>
      </c>
    </row>
    <row r="72" spans="1:5" x14ac:dyDescent="0.2">
      <c r="A72" s="19" t="s">
        <v>6</v>
      </c>
      <c r="B72" s="19">
        <v>17</v>
      </c>
      <c r="C72" s="6" t="s">
        <v>26</v>
      </c>
      <c r="D72" s="36" t="s">
        <v>206</v>
      </c>
      <c r="E72" s="36" t="s">
        <v>207</v>
      </c>
    </row>
    <row r="73" spans="1:5" x14ac:dyDescent="0.2">
      <c r="A73" s="19" t="s">
        <v>128</v>
      </c>
      <c r="B73" s="2" t="s">
        <v>35</v>
      </c>
      <c r="C73" s="7" t="s">
        <v>100</v>
      </c>
      <c r="D73" s="38" t="s">
        <v>160</v>
      </c>
      <c r="E73" s="38" t="s">
        <v>161</v>
      </c>
    </row>
    <row r="74" spans="1:5" x14ac:dyDescent="0.2">
      <c r="A74" s="19" t="s">
        <v>128</v>
      </c>
      <c r="B74" s="2" t="s">
        <v>37</v>
      </c>
      <c r="C74" s="7" t="s">
        <v>101</v>
      </c>
      <c r="D74" s="38" t="s">
        <v>162</v>
      </c>
      <c r="E74" s="38" t="s">
        <v>163</v>
      </c>
    </row>
    <row r="75" spans="1:5" x14ac:dyDescent="0.2">
      <c r="A75" s="19" t="s">
        <v>128</v>
      </c>
      <c r="B75" s="2" t="s">
        <v>39</v>
      </c>
      <c r="C75" s="7" t="s">
        <v>102</v>
      </c>
      <c r="D75" s="38" t="s">
        <v>164</v>
      </c>
      <c r="E75" s="38" t="s">
        <v>165</v>
      </c>
    </row>
    <row r="76" spans="1:5" x14ac:dyDescent="0.2">
      <c r="A76" s="19" t="s">
        <v>128</v>
      </c>
      <c r="B76" s="2" t="s">
        <v>158</v>
      </c>
      <c r="C76" s="7" t="s">
        <v>103</v>
      </c>
      <c r="D76" s="38" t="s">
        <v>166</v>
      </c>
      <c r="E76" s="38" t="s">
        <v>167</v>
      </c>
    </row>
    <row r="77" spans="1:5" x14ac:dyDescent="0.2">
      <c r="A77" s="19" t="s">
        <v>128</v>
      </c>
      <c r="B77" s="2" t="s">
        <v>157</v>
      </c>
      <c r="C77" s="7" t="s">
        <v>104</v>
      </c>
      <c r="D77" s="38" t="s">
        <v>168</v>
      </c>
      <c r="E77" s="38" t="s">
        <v>169</v>
      </c>
    </row>
    <row r="78" spans="1:5" x14ac:dyDescent="0.2">
      <c r="A78" s="19" t="s">
        <v>129</v>
      </c>
      <c r="B78" s="2" t="s">
        <v>33</v>
      </c>
      <c r="C78" s="7" t="s">
        <v>69</v>
      </c>
      <c r="D78" s="38" t="s">
        <v>170</v>
      </c>
      <c r="E78" s="38" t="s">
        <v>171</v>
      </c>
    </row>
    <row r="79" spans="1:5" x14ac:dyDescent="0.2">
      <c r="A79" s="19" t="s">
        <v>129</v>
      </c>
      <c r="B79" s="2" t="s">
        <v>35</v>
      </c>
      <c r="C79" s="7" t="s">
        <v>97</v>
      </c>
      <c r="D79" s="38" t="s">
        <v>172</v>
      </c>
      <c r="E79" s="38" t="s">
        <v>173</v>
      </c>
    </row>
    <row r="80" spans="1:5" x14ac:dyDescent="0.2">
      <c r="A80" s="19" t="s">
        <v>129</v>
      </c>
      <c r="B80" s="2" t="s">
        <v>37</v>
      </c>
      <c r="C80" s="7" t="s">
        <v>105</v>
      </c>
      <c r="D80" s="38" t="s">
        <v>174</v>
      </c>
      <c r="E80" s="38" t="s">
        <v>175</v>
      </c>
    </row>
    <row r="81" spans="1:5" x14ac:dyDescent="0.2">
      <c r="A81" s="19" t="s">
        <v>129</v>
      </c>
      <c r="B81" s="2" t="s">
        <v>39</v>
      </c>
      <c r="C81" s="7" t="s">
        <v>106</v>
      </c>
      <c r="D81" s="38" t="s">
        <v>176</v>
      </c>
      <c r="E81" s="38" t="s">
        <v>177</v>
      </c>
    </row>
    <row r="82" spans="1:5" x14ac:dyDescent="0.2">
      <c r="A82" s="19" t="s">
        <v>129</v>
      </c>
      <c r="B82" s="2" t="s">
        <v>158</v>
      </c>
      <c r="C82" s="7" t="s">
        <v>107</v>
      </c>
      <c r="D82" s="38" t="s">
        <v>178</v>
      </c>
      <c r="E82" s="38" t="s">
        <v>179</v>
      </c>
    </row>
    <row r="83" spans="1:5" x14ac:dyDescent="0.2">
      <c r="A83" s="19" t="s">
        <v>129</v>
      </c>
      <c r="B83" s="2" t="s">
        <v>157</v>
      </c>
      <c r="C83" s="7" t="s">
        <v>108</v>
      </c>
      <c r="D83" s="38" t="s">
        <v>180</v>
      </c>
      <c r="E83" s="38" t="s">
        <v>181</v>
      </c>
    </row>
    <row r="84" spans="1:5" x14ac:dyDescent="0.2">
      <c r="A84" s="19" t="s">
        <v>130</v>
      </c>
      <c r="B84" s="2" t="s">
        <v>33</v>
      </c>
      <c r="C84" s="7" t="s">
        <v>70</v>
      </c>
      <c r="D84" s="38" t="s">
        <v>182</v>
      </c>
      <c r="E84" s="38" t="s">
        <v>183</v>
      </c>
    </row>
    <row r="85" spans="1:5" x14ac:dyDescent="0.2">
      <c r="A85" s="19" t="s">
        <v>130</v>
      </c>
      <c r="B85" s="2" t="s">
        <v>35</v>
      </c>
      <c r="C85" s="7" t="s">
        <v>98</v>
      </c>
      <c r="D85" s="38" t="s">
        <v>184</v>
      </c>
      <c r="E85" s="38" t="s">
        <v>185</v>
      </c>
    </row>
    <row r="86" spans="1:5" x14ac:dyDescent="0.2">
      <c r="A86" s="19" t="s">
        <v>130</v>
      </c>
      <c r="B86" s="2" t="s">
        <v>37</v>
      </c>
      <c r="C86" s="7" t="s">
        <v>109</v>
      </c>
      <c r="D86" s="38" t="s">
        <v>186</v>
      </c>
      <c r="E86" s="38" t="s">
        <v>187</v>
      </c>
    </row>
    <row r="87" spans="1:5" x14ac:dyDescent="0.2">
      <c r="A87" s="19" t="s">
        <v>130</v>
      </c>
      <c r="B87" s="2" t="s">
        <v>39</v>
      </c>
      <c r="C87" s="7" t="s">
        <v>110</v>
      </c>
      <c r="D87" s="38" t="s">
        <v>188</v>
      </c>
      <c r="E87" s="38" t="s">
        <v>189</v>
      </c>
    </row>
    <row r="88" spans="1:5" x14ac:dyDescent="0.2">
      <c r="A88" s="19" t="s">
        <v>130</v>
      </c>
      <c r="B88" s="2" t="s">
        <v>158</v>
      </c>
      <c r="C88" s="7" t="s">
        <v>111</v>
      </c>
      <c r="D88" s="38" t="s">
        <v>190</v>
      </c>
      <c r="E88" s="38" t="s">
        <v>191</v>
      </c>
    </row>
    <row r="89" spans="1:5" x14ac:dyDescent="0.2">
      <c r="A89" s="19" t="s">
        <v>130</v>
      </c>
      <c r="B89" s="2" t="s">
        <v>157</v>
      </c>
      <c r="C89" s="7" t="s">
        <v>133</v>
      </c>
      <c r="D89" s="38" t="s">
        <v>192</v>
      </c>
      <c r="E89" s="38" t="s">
        <v>193</v>
      </c>
    </row>
    <row r="90" spans="1:5" x14ac:dyDescent="0.2">
      <c r="A90" s="19" t="s">
        <v>130</v>
      </c>
      <c r="B90" s="2" t="s">
        <v>156</v>
      </c>
      <c r="C90" s="7" t="s">
        <v>71</v>
      </c>
      <c r="D90" s="38" t="s">
        <v>194</v>
      </c>
      <c r="E90" s="38" t="s">
        <v>195</v>
      </c>
    </row>
    <row r="91" spans="1:5" x14ac:dyDescent="0.2">
      <c r="A91" s="19" t="s">
        <v>6</v>
      </c>
      <c r="B91" s="19">
        <v>18</v>
      </c>
      <c r="C91" s="7" t="s">
        <v>99</v>
      </c>
      <c r="D91" s="38" t="s">
        <v>196</v>
      </c>
      <c r="E91" s="38" t="s">
        <v>197</v>
      </c>
    </row>
    <row r="92" spans="1:5" x14ac:dyDescent="0.2">
      <c r="A92" s="19" t="s">
        <v>6</v>
      </c>
      <c r="B92" s="19">
        <v>19</v>
      </c>
      <c r="C92" s="7" t="s">
        <v>27</v>
      </c>
      <c r="D92" s="38" t="s">
        <v>198</v>
      </c>
      <c r="E92" s="38" t="s">
        <v>199</v>
      </c>
    </row>
    <row r="93" spans="1:5" x14ac:dyDescent="0.2">
      <c r="A93" s="19" t="s">
        <v>6</v>
      </c>
      <c r="B93" s="19">
        <v>20</v>
      </c>
      <c r="C93" s="7" t="s">
        <v>28</v>
      </c>
      <c r="D93" s="38" t="s">
        <v>200</v>
      </c>
      <c r="E93" s="38" t="s">
        <v>201</v>
      </c>
    </row>
    <row r="94" spans="1:5" x14ac:dyDescent="0.2">
      <c r="A94" s="19" t="s">
        <v>6</v>
      </c>
      <c r="B94" s="19">
        <v>21</v>
      </c>
      <c r="C94" s="7" t="s">
        <v>29</v>
      </c>
      <c r="D94" s="38" t="s">
        <v>202</v>
      </c>
      <c r="E94" s="38" t="s">
        <v>203</v>
      </c>
    </row>
    <row r="95" spans="1:5" x14ac:dyDescent="0.2">
      <c r="A95" s="19" t="s">
        <v>6</v>
      </c>
      <c r="B95" s="19">
        <v>22</v>
      </c>
      <c r="C95" s="7" t="s">
        <v>30</v>
      </c>
      <c r="D95" s="38" t="s">
        <v>204</v>
      </c>
      <c r="E95" s="38" t="s">
        <v>205</v>
      </c>
    </row>
    <row r="96" spans="1:5" x14ac:dyDescent="0.2">
      <c r="A96" s="19" t="s">
        <v>6</v>
      </c>
      <c r="B96" s="19">
        <v>23</v>
      </c>
      <c r="C96" s="7" t="s">
        <v>31</v>
      </c>
      <c r="D96" s="38" t="s">
        <v>206</v>
      </c>
      <c r="E96" s="38" t="s">
        <v>207</v>
      </c>
    </row>
    <row r="97" spans="1:5" x14ac:dyDescent="0.2">
      <c r="A97" s="19" t="s">
        <v>131</v>
      </c>
      <c r="B97" s="2" t="s">
        <v>35</v>
      </c>
      <c r="C97" s="31" t="s">
        <v>34</v>
      </c>
      <c r="D97" s="39" t="s">
        <v>160</v>
      </c>
      <c r="E97" s="39" t="s">
        <v>161</v>
      </c>
    </row>
    <row r="98" spans="1:5" x14ac:dyDescent="0.2">
      <c r="A98" s="19" t="s">
        <v>131</v>
      </c>
      <c r="B98" s="2" t="s">
        <v>37</v>
      </c>
      <c r="C98" s="31" t="s">
        <v>36</v>
      </c>
      <c r="D98" s="39" t="s">
        <v>162</v>
      </c>
      <c r="E98" s="39" t="s">
        <v>163</v>
      </c>
    </row>
    <row r="99" spans="1:5" x14ac:dyDescent="0.2">
      <c r="A99" s="19" t="s">
        <v>131</v>
      </c>
      <c r="B99" s="2" t="s">
        <v>39</v>
      </c>
      <c r="C99" s="31" t="s">
        <v>38</v>
      </c>
      <c r="D99" s="39" t="s">
        <v>164</v>
      </c>
      <c r="E99" s="39" t="s">
        <v>165</v>
      </c>
    </row>
    <row r="100" spans="1:5" x14ac:dyDescent="0.2">
      <c r="A100" s="19" t="s">
        <v>131</v>
      </c>
      <c r="B100" s="2" t="s">
        <v>158</v>
      </c>
      <c r="C100" s="31" t="s">
        <v>40</v>
      </c>
      <c r="D100" s="39" t="s">
        <v>166</v>
      </c>
      <c r="E100" s="39" t="s">
        <v>167</v>
      </c>
    </row>
    <row r="101" spans="1:5" x14ac:dyDescent="0.2">
      <c r="A101" s="19" t="s">
        <v>131</v>
      </c>
      <c r="B101" s="2" t="s">
        <v>157</v>
      </c>
      <c r="C101" s="31" t="s">
        <v>42</v>
      </c>
      <c r="D101" s="39" t="s">
        <v>168</v>
      </c>
      <c r="E101" s="39" t="s">
        <v>169</v>
      </c>
    </row>
    <row r="102" spans="1:5" x14ac:dyDescent="0.2">
      <c r="A102" s="19" t="s">
        <v>131</v>
      </c>
      <c r="B102" s="2" t="s">
        <v>156</v>
      </c>
      <c r="C102" s="31" t="s">
        <v>45</v>
      </c>
      <c r="D102" s="39" t="s">
        <v>170</v>
      </c>
      <c r="E102" s="39" t="s">
        <v>171</v>
      </c>
    </row>
    <row r="103" spans="1:5" x14ac:dyDescent="0.2">
      <c r="A103" s="19" t="s">
        <v>6</v>
      </c>
      <c r="B103" s="19">
        <v>24</v>
      </c>
      <c r="C103" s="31" t="s">
        <v>46</v>
      </c>
      <c r="D103" s="39" t="s">
        <v>172</v>
      </c>
      <c r="E103" s="39" t="s">
        <v>173</v>
      </c>
    </row>
    <row r="104" spans="1:5" x14ac:dyDescent="0.2">
      <c r="A104" s="19" t="s">
        <v>6</v>
      </c>
      <c r="B104" s="19">
        <v>25</v>
      </c>
      <c r="C104" s="31" t="s">
        <v>47</v>
      </c>
      <c r="D104" s="39" t="s">
        <v>174</v>
      </c>
      <c r="E104" s="39" t="s">
        <v>175</v>
      </c>
    </row>
    <row r="105" spans="1:5" x14ac:dyDescent="0.2">
      <c r="A105" s="19" t="s">
        <v>6</v>
      </c>
      <c r="B105" s="19">
        <v>26</v>
      </c>
      <c r="C105" s="31" t="s">
        <v>48</v>
      </c>
      <c r="D105" s="39" t="s">
        <v>176</v>
      </c>
      <c r="E105" s="39" t="s">
        <v>177</v>
      </c>
    </row>
    <row r="106" spans="1:5" x14ac:dyDescent="0.2">
      <c r="A106" s="19" t="s">
        <v>6</v>
      </c>
      <c r="B106" s="19">
        <v>27</v>
      </c>
      <c r="C106" s="31" t="s">
        <v>50</v>
      </c>
      <c r="D106" s="39" t="s">
        <v>178</v>
      </c>
      <c r="E106" s="39" t="s">
        <v>179</v>
      </c>
    </row>
    <row r="107" spans="1:5" x14ac:dyDescent="0.2">
      <c r="A107" s="19" t="s">
        <v>6</v>
      </c>
      <c r="B107" s="19">
        <v>28</v>
      </c>
      <c r="C107" s="32" t="s">
        <v>51</v>
      </c>
      <c r="D107" s="39" t="s">
        <v>180</v>
      </c>
      <c r="E107" s="39" t="s">
        <v>181</v>
      </c>
    </row>
    <row r="108" spans="1:5" x14ac:dyDescent="0.2">
      <c r="A108" s="19" t="s">
        <v>6</v>
      </c>
      <c r="B108" s="19">
        <v>29</v>
      </c>
      <c r="C108" s="31" t="s">
        <v>53</v>
      </c>
      <c r="D108" s="39" t="s">
        <v>182</v>
      </c>
      <c r="E108" s="39" t="s">
        <v>183</v>
      </c>
    </row>
    <row r="109" spans="1:5" x14ac:dyDescent="0.2">
      <c r="A109" s="19" t="s">
        <v>6</v>
      </c>
      <c r="B109" s="19">
        <v>30</v>
      </c>
      <c r="C109" s="31" t="s">
        <v>55</v>
      </c>
      <c r="D109" s="39" t="s">
        <v>184</v>
      </c>
      <c r="E109" s="39" t="s">
        <v>185</v>
      </c>
    </row>
  </sheetData>
  <phoneticPr fontId="7" type="noConversion"/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8340D-AD51-6844-8ADC-29EE1B4D3296}">
  <dimension ref="A1:M109"/>
  <sheetViews>
    <sheetView tabSelected="1" topLeftCell="A81" workbookViewId="0">
      <selection sqref="A1:D109"/>
    </sheetView>
  </sheetViews>
  <sheetFormatPr baseColWidth="10" defaultRowHeight="16" x14ac:dyDescent="0.2"/>
  <cols>
    <col min="4" max="4" width="15.6640625" customWidth="1"/>
  </cols>
  <sheetData>
    <row r="1" spans="1:13" ht="34" x14ac:dyDescent="0.2">
      <c r="A1" s="2" t="s">
        <v>0</v>
      </c>
      <c r="B1" s="2" t="s">
        <v>1</v>
      </c>
      <c r="C1" s="2" t="s">
        <v>149</v>
      </c>
      <c r="D1" s="43" t="s">
        <v>208</v>
      </c>
    </row>
    <row r="2" spans="1:13" x14ac:dyDescent="0.2">
      <c r="A2" s="19" t="s">
        <v>151</v>
      </c>
      <c r="B2" s="2" t="s">
        <v>35</v>
      </c>
      <c r="C2" s="34" t="s">
        <v>160</v>
      </c>
      <c r="D2" s="1" t="s">
        <v>209</v>
      </c>
    </row>
    <row r="3" spans="1:13" x14ac:dyDescent="0.2">
      <c r="A3" s="19" t="s">
        <v>151</v>
      </c>
      <c r="B3" s="2" t="s">
        <v>37</v>
      </c>
      <c r="C3" s="34" t="s">
        <v>162</v>
      </c>
      <c r="D3" s="1" t="s">
        <v>210</v>
      </c>
    </row>
    <row r="4" spans="1:13" x14ac:dyDescent="0.2">
      <c r="A4" s="19" t="s">
        <v>151</v>
      </c>
      <c r="B4" s="2" t="s">
        <v>39</v>
      </c>
      <c r="C4" s="34" t="s">
        <v>164</v>
      </c>
      <c r="D4" s="1" t="s">
        <v>211</v>
      </c>
    </row>
    <row r="5" spans="1:13" x14ac:dyDescent="0.2">
      <c r="A5" s="19" t="s">
        <v>151</v>
      </c>
      <c r="B5" s="2" t="s">
        <v>41</v>
      </c>
      <c r="C5" s="34" t="s">
        <v>166</v>
      </c>
      <c r="D5" s="1" t="s">
        <v>212</v>
      </c>
      <c r="I5" s="44">
        <v>108</v>
      </c>
      <c r="J5" t="s">
        <v>317</v>
      </c>
    </row>
    <row r="6" spans="1:13" x14ac:dyDescent="0.2">
      <c r="A6" s="19" t="s">
        <v>152</v>
      </c>
      <c r="B6" s="2" t="s">
        <v>33</v>
      </c>
      <c r="C6" s="34" t="s">
        <v>168</v>
      </c>
      <c r="D6" s="1" t="s">
        <v>213</v>
      </c>
      <c r="I6">
        <f>96-8</f>
        <v>88</v>
      </c>
      <c r="J6" t="s">
        <v>318</v>
      </c>
    </row>
    <row r="7" spans="1:13" x14ac:dyDescent="0.2">
      <c r="A7" s="19" t="s">
        <v>152</v>
      </c>
      <c r="B7" s="2" t="s">
        <v>35</v>
      </c>
      <c r="C7" s="34" t="s">
        <v>170</v>
      </c>
      <c r="D7" s="1" t="s">
        <v>214</v>
      </c>
      <c r="I7">
        <f>I5*2</f>
        <v>216</v>
      </c>
      <c r="J7" t="s">
        <v>319</v>
      </c>
    </row>
    <row r="8" spans="1:13" x14ac:dyDescent="0.2">
      <c r="A8" s="19" t="s">
        <v>152</v>
      </c>
      <c r="B8" s="2" t="s">
        <v>37</v>
      </c>
      <c r="C8" s="34" t="s">
        <v>172</v>
      </c>
      <c r="D8" s="1" t="s">
        <v>215</v>
      </c>
      <c r="I8">
        <f>I7/I6</f>
        <v>2.4545454545454546</v>
      </c>
      <c r="J8" t="s">
        <v>320</v>
      </c>
    </row>
    <row r="9" spans="1:13" x14ac:dyDescent="0.2">
      <c r="A9" s="19" t="s">
        <v>152</v>
      </c>
      <c r="B9" s="2" t="s">
        <v>39</v>
      </c>
      <c r="C9" s="34" t="s">
        <v>174</v>
      </c>
      <c r="D9" s="1" t="s">
        <v>216</v>
      </c>
      <c r="I9">
        <f>(I6*3)-I7</f>
        <v>48</v>
      </c>
      <c r="J9" t="s">
        <v>321</v>
      </c>
      <c r="M9" t="s">
        <v>322</v>
      </c>
    </row>
    <row r="10" spans="1:13" x14ac:dyDescent="0.2">
      <c r="A10" s="19" t="s">
        <v>152</v>
      </c>
      <c r="B10" s="2" t="s">
        <v>41</v>
      </c>
      <c r="C10" s="34" t="s">
        <v>176</v>
      </c>
      <c r="D10" s="1" t="s">
        <v>217</v>
      </c>
    </row>
    <row r="11" spans="1:13" x14ac:dyDescent="0.2">
      <c r="A11" s="19" t="s">
        <v>153</v>
      </c>
      <c r="B11" s="2" t="s">
        <v>33</v>
      </c>
      <c r="C11" s="34" t="s">
        <v>178</v>
      </c>
      <c r="D11" s="1" t="s">
        <v>218</v>
      </c>
    </row>
    <row r="12" spans="1:13" x14ac:dyDescent="0.2">
      <c r="A12" s="19" t="s">
        <v>153</v>
      </c>
      <c r="B12" s="2" t="s">
        <v>35</v>
      </c>
      <c r="C12" s="34" t="s">
        <v>180</v>
      </c>
      <c r="D12" s="1" t="s">
        <v>219</v>
      </c>
    </row>
    <row r="13" spans="1:13" x14ac:dyDescent="0.2">
      <c r="A13" s="19" t="s">
        <v>153</v>
      </c>
      <c r="B13" s="2" t="s">
        <v>37</v>
      </c>
      <c r="C13" s="34" t="s">
        <v>182</v>
      </c>
      <c r="D13" s="1" t="s">
        <v>220</v>
      </c>
    </row>
    <row r="14" spans="1:13" x14ac:dyDescent="0.2">
      <c r="A14" s="19" t="s">
        <v>153</v>
      </c>
      <c r="B14" s="2" t="s">
        <v>39</v>
      </c>
      <c r="C14" s="34" t="s">
        <v>184</v>
      </c>
      <c r="D14" s="1" t="s">
        <v>221</v>
      </c>
    </row>
    <row r="15" spans="1:13" x14ac:dyDescent="0.2">
      <c r="A15" s="19" t="s">
        <v>153</v>
      </c>
      <c r="B15" s="2" t="s">
        <v>41</v>
      </c>
      <c r="C15" s="34" t="s">
        <v>186</v>
      </c>
      <c r="D15" s="1" t="s">
        <v>222</v>
      </c>
    </row>
    <row r="16" spans="1:13" x14ac:dyDescent="0.2">
      <c r="A16" s="19" t="s">
        <v>154</v>
      </c>
      <c r="B16" s="2" t="s">
        <v>33</v>
      </c>
      <c r="C16" s="34" t="s">
        <v>188</v>
      </c>
      <c r="D16" s="1" t="s">
        <v>223</v>
      </c>
    </row>
    <row r="17" spans="1:4" x14ac:dyDescent="0.2">
      <c r="A17" s="19" t="s">
        <v>154</v>
      </c>
      <c r="B17" s="2" t="s">
        <v>35</v>
      </c>
      <c r="C17" s="34" t="s">
        <v>190</v>
      </c>
      <c r="D17" s="1" t="s">
        <v>224</v>
      </c>
    </row>
    <row r="18" spans="1:4" x14ac:dyDescent="0.2">
      <c r="A18" s="19" t="s">
        <v>154</v>
      </c>
      <c r="B18" s="2" t="s">
        <v>37</v>
      </c>
      <c r="C18" s="34" t="s">
        <v>192</v>
      </c>
      <c r="D18" s="1" t="s">
        <v>225</v>
      </c>
    </row>
    <row r="19" spans="1:4" x14ac:dyDescent="0.2">
      <c r="A19" s="19" t="s">
        <v>154</v>
      </c>
      <c r="B19" s="2" t="s">
        <v>39</v>
      </c>
      <c r="C19" s="34" t="s">
        <v>194</v>
      </c>
      <c r="D19" s="1" t="s">
        <v>226</v>
      </c>
    </row>
    <row r="20" spans="1:4" x14ac:dyDescent="0.2">
      <c r="A20" s="19" t="s">
        <v>154</v>
      </c>
      <c r="B20" s="2" t="s">
        <v>41</v>
      </c>
      <c r="C20" s="34" t="s">
        <v>196</v>
      </c>
      <c r="D20" s="1" t="s">
        <v>227</v>
      </c>
    </row>
    <row r="21" spans="1:4" x14ac:dyDescent="0.2">
      <c r="A21" s="19" t="s">
        <v>6</v>
      </c>
      <c r="B21" s="19">
        <v>1</v>
      </c>
      <c r="C21" s="34" t="s">
        <v>198</v>
      </c>
      <c r="D21" s="1" t="s">
        <v>228</v>
      </c>
    </row>
    <row r="22" spans="1:4" x14ac:dyDescent="0.2">
      <c r="A22" s="19" t="s">
        <v>6</v>
      </c>
      <c r="B22" s="19">
        <v>2</v>
      </c>
      <c r="C22" s="34" t="s">
        <v>200</v>
      </c>
      <c r="D22" s="1" t="s">
        <v>229</v>
      </c>
    </row>
    <row r="23" spans="1:4" x14ac:dyDescent="0.2">
      <c r="A23" s="19" t="s">
        <v>6</v>
      </c>
      <c r="B23" s="19">
        <v>3</v>
      </c>
      <c r="C23" s="34" t="s">
        <v>202</v>
      </c>
      <c r="D23" s="1" t="s">
        <v>230</v>
      </c>
    </row>
    <row r="24" spans="1:4" x14ac:dyDescent="0.2">
      <c r="A24" s="19" t="s">
        <v>6</v>
      </c>
      <c r="B24" s="19">
        <v>4</v>
      </c>
      <c r="C24" s="34" t="s">
        <v>204</v>
      </c>
      <c r="D24" s="1" t="s">
        <v>231</v>
      </c>
    </row>
    <row r="25" spans="1:4" x14ac:dyDescent="0.2">
      <c r="A25" s="19" t="s">
        <v>6</v>
      </c>
      <c r="B25" s="19">
        <v>5</v>
      </c>
      <c r="C25" s="34" t="s">
        <v>206</v>
      </c>
      <c r="D25" s="1" t="s">
        <v>232</v>
      </c>
    </row>
    <row r="26" spans="1:4" x14ac:dyDescent="0.2">
      <c r="A26" s="19" t="s">
        <v>155</v>
      </c>
      <c r="B26" s="2" t="s">
        <v>33</v>
      </c>
      <c r="C26" s="35" t="s">
        <v>160</v>
      </c>
      <c r="D26" s="1" t="s">
        <v>233</v>
      </c>
    </row>
    <row r="27" spans="1:4" x14ac:dyDescent="0.2">
      <c r="A27" s="19" t="s">
        <v>155</v>
      </c>
      <c r="B27" s="2" t="s">
        <v>35</v>
      </c>
      <c r="C27" s="35" t="s">
        <v>162</v>
      </c>
      <c r="D27" s="1" t="s">
        <v>234</v>
      </c>
    </row>
    <row r="28" spans="1:4" x14ac:dyDescent="0.2">
      <c r="A28" s="19" t="s">
        <v>155</v>
      </c>
      <c r="B28" s="2" t="s">
        <v>37</v>
      </c>
      <c r="C28" s="35" t="s">
        <v>164</v>
      </c>
      <c r="D28" s="1" t="s">
        <v>235</v>
      </c>
    </row>
    <row r="29" spans="1:4" x14ac:dyDescent="0.2">
      <c r="A29" s="19" t="s">
        <v>155</v>
      </c>
      <c r="B29" s="2" t="s">
        <v>39</v>
      </c>
      <c r="C29" s="35" t="s">
        <v>166</v>
      </c>
      <c r="D29" s="1" t="s">
        <v>236</v>
      </c>
    </row>
    <row r="30" spans="1:4" x14ac:dyDescent="0.2">
      <c r="A30" s="19" t="s">
        <v>155</v>
      </c>
      <c r="B30" s="2" t="s">
        <v>41</v>
      </c>
      <c r="C30" s="35" t="s">
        <v>168</v>
      </c>
      <c r="D30" s="1" t="s">
        <v>237</v>
      </c>
    </row>
    <row r="31" spans="1:4" x14ac:dyDescent="0.2">
      <c r="A31" s="19" t="s">
        <v>123</v>
      </c>
      <c r="B31" s="2" t="s">
        <v>33</v>
      </c>
      <c r="C31" s="35" t="s">
        <v>170</v>
      </c>
      <c r="D31" s="1" t="s">
        <v>238</v>
      </c>
    </row>
    <row r="32" spans="1:4" x14ac:dyDescent="0.2">
      <c r="A32" s="19" t="s">
        <v>123</v>
      </c>
      <c r="B32" s="2" t="s">
        <v>35</v>
      </c>
      <c r="C32" s="35" t="s">
        <v>172</v>
      </c>
      <c r="D32" s="1" t="s">
        <v>239</v>
      </c>
    </row>
    <row r="33" spans="1:4" x14ac:dyDescent="0.2">
      <c r="A33" s="19" t="s">
        <v>123</v>
      </c>
      <c r="B33" s="2" t="s">
        <v>37</v>
      </c>
      <c r="C33" s="35" t="s">
        <v>174</v>
      </c>
      <c r="D33" s="1" t="s">
        <v>240</v>
      </c>
    </row>
    <row r="34" spans="1:4" x14ac:dyDescent="0.2">
      <c r="A34" s="19" t="s">
        <v>123</v>
      </c>
      <c r="B34" s="2" t="s">
        <v>39</v>
      </c>
      <c r="C34" s="35" t="s">
        <v>176</v>
      </c>
      <c r="D34" s="1" t="s">
        <v>241</v>
      </c>
    </row>
    <row r="35" spans="1:4" x14ac:dyDescent="0.2">
      <c r="A35" s="19" t="s">
        <v>123</v>
      </c>
      <c r="B35" s="2" t="s">
        <v>156</v>
      </c>
      <c r="C35" s="35" t="s">
        <v>178</v>
      </c>
      <c r="D35" s="1" t="s">
        <v>242</v>
      </c>
    </row>
    <row r="36" spans="1:4" x14ac:dyDescent="0.2">
      <c r="A36" s="19" t="s">
        <v>123</v>
      </c>
      <c r="B36" s="2" t="s">
        <v>157</v>
      </c>
      <c r="C36" s="35" t="s">
        <v>180</v>
      </c>
      <c r="D36" s="1" t="s">
        <v>243</v>
      </c>
    </row>
    <row r="37" spans="1:4" x14ac:dyDescent="0.2">
      <c r="A37" s="19" t="s">
        <v>124</v>
      </c>
      <c r="B37" s="2" t="s">
        <v>33</v>
      </c>
      <c r="C37" s="35" t="s">
        <v>182</v>
      </c>
      <c r="D37" s="1" t="s">
        <v>244</v>
      </c>
    </row>
    <row r="38" spans="1:4" x14ac:dyDescent="0.2">
      <c r="A38" s="19" t="s">
        <v>124</v>
      </c>
      <c r="B38" s="2" t="s">
        <v>35</v>
      </c>
      <c r="C38" s="35" t="s">
        <v>184</v>
      </c>
      <c r="D38" s="1" t="s">
        <v>245</v>
      </c>
    </row>
    <row r="39" spans="1:4" x14ac:dyDescent="0.2">
      <c r="A39" s="19" t="s">
        <v>124</v>
      </c>
      <c r="B39" s="2" t="s">
        <v>37</v>
      </c>
      <c r="C39" s="35" t="s">
        <v>186</v>
      </c>
      <c r="D39" s="1" t="s">
        <v>246</v>
      </c>
    </row>
    <row r="40" spans="1:4" x14ac:dyDescent="0.2">
      <c r="A40" s="19" t="s">
        <v>124</v>
      </c>
      <c r="B40" s="2" t="s">
        <v>39</v>
      </c>
      <c r="C40" s="35" t="s">
        <v>188</v>
      </c>
      <c r="D40" s="1" t="s">
        <v>247</v>
      </c>
    </row>
    <row r="41" spans="1:4" x14ac:dyDescent="0.2">
      <c r="A41" s="19" t="s">
        <v>124</v>
      </c>
      <c r="B41" s="2" t="s">
        <v>156</v>
      </c>
      <c r="C41" s="35" t="s">
        <v>190</v>
      </c>
      <c r="D41" s="1" t="s">
        <v>248</v>
      </c>
    </row>
    <row r="42" spans="1:4" x14ac:dyDescent="0.2">
      <c r="A42" s="19" t="s">
        <v>124</v>
      </c>
      <c r="B42" s="2" t="s">
        <v>157</v>
      </c>
      <c r="C42" s="35" t="s">
        <v>192</v>
      </c>
      <c r="D42" s="1" t="s">
        <v>249</v>
      </c>
    </row>
    <row r="43" spans="1:4" x14ac:dyDescent="0.2">
      <c r="A43" s="19" t="s">
        <v>6</v>
      </c>
      <c r="B43" s="19">
        <v>6</v>
      </c>
      <c r="C43" s="35" t="s">
        <v>194</v>
      </c>
      <c r="D43" s="1" t="s">
        <v>250</v>
      </c>
    </row>
    <row r="44" spans="1:4" x14ac:dyDescent="0.2">
      <c r="A44" s="19" t="s">
        <v>6</v>
      </c>
      <c r="B44" s="19">
        <v>7</v>
      </c>
      <c r="C44" s="35" t="s">
        <v>196</v>
      </c>
      <c r="D44" s="1" t="s">
        <v>251</v>
      </c>
    </row>
    <row r="45" spans="1:4" x14ac:dyDescent="0.2">
      <c r="A45" s="19" t="s">
        <v>6</v>
      </c>
      <c r="B45" s="19">
        <v>8</v>
      </c>
      <c r="C45" s="35" t="s">
        <v>198</v>
      </c>
      <c r="D45" s="1" t="s">
        <v>252</v>
      </c>
    </row>
    <row r="46" spans="1:4" x14ac:dyDescent="0.2">
      <c r="A46" s="19" t="s">
        <v>6</v>
      </c>
      <c r="B46" s="19">
        <v>9</v>
      </c>
      <c r="C46" s="35" t="s">
        <v>200</v>
      </c>
      <c r="D46" s="1" t="s">
        <v>253</v>
      </c>
    </row>
    <row r="47" spans="1:4" x14ac:dyDescent="0.2">
      <c r="A47" s="19" t="s">
        <v>6</v>
      </c>
      <c r="B47" s="19">
        <v>10</v>
      </c>
      <c r="C47" s="35" t="s">
        <v>202</v>
      </c>
      <c r="D47" s="1" t="s">
        <v>254</v>
      </c>
    </row>
    <row r="48" spans="1:4" x14ac:dyDescent="0.2">
      <c r="A48" s="19" t="s">
        <v>6</v>
      </c>
      <c r="B48" s="19">
        <v>11</v>
      </c>
      <c r="C48" s="35" t="s">
        <v>204</v>
      </c>
      <c r="D48" s="1" t="s">
        <v>255</v>
      </c>
    </row>
    <row r="49" spans="1:4" x14ac:dyDescent="0.2">
      <c r="A49" s="19" t="s">
        <v>125</v>
      </c>
      <c r="B49" s="2" t="s">
        <v>35</v>
      </c>
      <c r="C49" s="36" t="s">
        <v>160</v>
      </c>
      <c r="D49" s="1" t="s">
        <v>256</v>
      </c>
    </row>
    <row r="50" spans="1:4" x14ac:dyDescent="0.2">
      <c r="A50" s="19" t="s">
        <v>125</v>
      </c>
      <c r="B50" s="2" t="s">
        <v>37</v>
      </c>
      <c r="C50" s="36" t="s">
        <v>162</v>
      </c>
      <c r="D50" s="1" t="s">
        <v>257</v>
      </c>
    </row>
    <row r="51" spans="1:4" x14ac:dyDescent="0.2">
      <c r="A51" s="19" t="s">
        <v>125</v>
      </c>
      <c r="B51" s="2" t="s">
        <v>39</v>
      </c>
      <c r="C51" s="36" t="s">
        <v>164</v>
      </c>
      <c r="D51" s="1" t="s">
        <v>258</v>
      </c>
    </row>
    <row r="52" spans="1:4" x14ac:dyDescent="0.2">
      <c r="A52" s="19" t="s">
        <v>125</v>
      </c>
      <c r="B52" s="2" t="s">
        <v>156</v>
      </c>
      <c r="C52" s="36" t="s">
        <v>166</v>
      </c>
      <c r="D52" s="1" t="s">
        <v>259</v>
      </c>
    </row>
    <row r="53" spans="1:4" x14ac:dyDescent="0.2">
      <c r="A53" s="19" t="s">
        <v>125</v>
      </c>
      <c r="B53" s="2" t="s">
        <v>157</v>
      </c>
      <c r="C53" s="36" t="s">
        <v>168</v>
      </c>
      <c r="D53" s="1" t="s">
        <v>260</v>
      </c>
    </row>
    <row r="54" spans="1:4" x14ac:dyDescent="0.2">
      <c r="A54" s="19" t="s">
        <v>126</v>
      </c>
      <c r="B54" s="2" t="s">
        <v>33</v>
      </c>
      <c r="C54" s="36" t="s">
        <v>170</v>
      </c>
      <c r="D54" s="1" t="s">
        <v>261</v>
      </c>
    </row>
    <row r="55" spans="1:4" x14ac:dyDescent="0.2">
      <c r="A55" s="19" t="s">
        <v>126</v>
      </c>
      <c r="B55" s="2" t="s">
        <v>35</v>
      </c>
      <c r="C55" s="36" t="s">
        <v>172</v>
      </c>
      <c r="D55" s="1" t="s">
        <v>262</v>
      </c>
    </row>
    <row r="56" spans="1:4" x14ac:dyDescent="0.2">
      <c r="A56" s="19" t="s">
        <v>126</v>
      </c>
      <c r="B56" s="2" t="s">
        <v>37</v>
      </c>
      <c r="C56" s="36" t="s">
        <v>174</v>
      </c>
      <c r="D56" s="1" t="s">
        <v>263</v>
      </c>
    </row>
    <row r="57" spans="1:4" x14ac:dyDescent="0.2">
      <c r="A57" s="19" t="s">
        <v>126</v>
      </c>
      <c r="B57" s="2" t="s">
        <v>39</v>
      </c>
      <c r="C57" s="36" t="s">
        <v>176</v>
      </c>
      <c r="D57" s="1" t="s">
        <v>264</v>
      </c>
    </row>
    <row r="58" spans="1:4" x14ac:dyDescent="0.2">
      <c r="A58" s="19" t="s">
        <v>126</v>
      </c>
      <c r="B58" s="2" t="s">
        <v>156</v>
      </c>
      <c r="C58" s="36" t="s">
        <v>178</v>
      </c>
      <c r="D58" s="1" t="s">
        <v>265</v>
      </c>
    </row>
    <row r="59" spans="1:4" x14ac:dyDescent="0.2">
      <c r="A59" s="19" t="s">
        <v>126</v>
      </c>
      <c r="B59" s="2" t="s">
        <v>157</v>
      </c>
      <c r="C59" s="37" t="s">
        <v>180</v>
      </c>
      <c r="D59" s="1" t="s">
        <v>266</v>
      </c>
    </row>
    <row r="60" spans="1:4" x14ac:dyDescent="0.2">
      <c r="A60" s="19" t="s">
        <v>127</v>
      </c>
      <c r="B60" s="2" t="s">
        <v>33</v>
      </c>
      <c r="C60" s="37" t="s">
        <v>182</v>
      </c>
      <c r="D60" s="1" t="s">
        <v>267</v>
      </c>
    </row>
    <row r="61" spans="1:4" x14ac:dyDescent="0.2">
      <c r="A61" s="19" t="s">
        <v>127</v>
      </c>
      <c r="B61" s="2" t="s">
        <v>35</v>
      </c>
      <c r="C61" s="36" t="s">
        <v>184</v>
      </c>
      <c r="D61" s="1" t="s">
        <v>268</v>
      </c>
    </row>
    <row r="62" spans="1:4" x14ac:dyDescent="0.2">
      <c r="A62" s="19" t="s">
        <v>127</v>
      </c>
      <c r="B62" s="2" t="s">
        <v>37</v>
      </c>
      <c r="C62" s="36" t="s">
        <v>186</v>
      </c>
      <c r="D62" s="1" t="s">
        <v>269</v>
      </c>
    </row>
    <row r="63" spans="1:4" x14ac:dyDescent="0.2">
      <c r="A63" s="19" t="s">
        <v>127</v>
      </c>
      <c r="B63" s="2" t="s">
        <v>39</v>
      </c>
      <c r="C63" s="36" t="s">
        <v>188</v>
      </c>
      <c r="D63" s="1" t="s">
        <v>270</v>
      </c>
    </row>
    <row r="64" spans="1:4" x14ac:dyDescent="0.2">
      <c r="A64" s="19" t="s">
        <v>127</v>
      </c>
      <c r="B64" s="2" t="s">
        <v>158</v>
      </c>
      <c r="C64" s="36" t="s">
        <v>190</v>
      </c>
      <c r="D64" s="1" t="s">
        <v>271</v>
      </c>
    </row>
    <row r="65" spans="1:4" x14ac:dyDescent="0.2">
      <c r="A65" s="19" t="s">
        <v>127</v>
      </c>
      <c r="B65" s="2" t="s">
        <v>157</v>
      </c>
      <c r="C65" s="36" t="s">
        <v>192</v>
      </c>
      <c r="D65" s="1" t="s">
        <v>272</v>
      </c>
    </row>
    <row r="66" spans="1:4" x14ac:dyDescent="0.2">
      <c r="A66" s="19" t="s">
        <v>127</v>
      </c>
      <c r="B66" s="2" t="s">
        <v>156</v>
      </c>
      <c r="C66" s="36" t="s">
        <v>194</v>
      </c>
      <c r="D66" s="1" t="s">
        <v>273</v>
      </c>
    </row>
    <row r="67" spans="1:4" x14ac:dyDescent="0.2">
      <c r="A67" s="19" t="s">
        <v>6</v>
      </c>
      <c r="B67" s="19">
        <v>12</v>
      </c>
      <c r="C67" s="36" t="s">
        <v>196</v>
      </c>
      <c r="D67" s="1" t="s">
        <v>274</v>
      </c>
    </row>
    <row r="68" spans="1:4" x14ac:dyDescent="0.2">
      <c r="A68" s="19" t="s">
        <v>6</v>
      </c>
      <c r="B68" s="19">
        <v>13</v>
      </c>
      <c r="C68" s="36" t="s">
        <v>198</v>
      </c>
      <c r="D68" s="1" t="s">
        <v>275</v>
      </c>
    </row>
    <row r="69" spans="1:4" x14ac:dyDescent="0.2">
      <c r="A69" s="19" t="s">
        <v>6</v>
      </c>
      <c r="B69" s="19">
        <v>14</v>
      </c>
      <c r="C69" s="36" t="s">
        <v>200</v>
      </c>
      <c r="D69" s="1" t="s">
        <v>276</v>
      </c>
    </row>
    <row r="70" spans="1:4" x14ac:dyDescent="0.2">
      <c r="A70" s="19" t="s">
        <v>6</v>
      </c>
      <c r="B70" s="19">
        <v>15</v>
      </c>
      <c r="C70" s="36" t="s">
        <v>202</v>
      </c>
      <c r="D70" s="1" t="s">
        <v>277</v>
      </c>
    </row>
    <row r="71" spans="1:4" x14ac:dyDescent="0.2">
      <c r="A71" s="19" t="s">
        <v>6</v>
      </c>
      <c r="B71" s="19">
        <v>16</v>
      </c>
      <c r="C71" s="36" t="s">
        <v>204</v>
      </c>
      <c r="D71" s="1" t="s">
        <v>278</v>
      </c>
    </row>
    <row r="72" spans="1:4" x14ac:dyDescent="0.2">
      <c r="A72" s="19" t="s">
        <v>6</v>
      </c>
      <c r="B72" s="19">
        <v>17</v>
      </c>
      <c r="C72" s="36" t="s">
        <v>206</v>
      </c>
      <c r="D72" s="1" t="s">
        <v>279</v>
      </c>
    </row>
    <row r="73" spans="1:4" x14ac:dyDescent="0.2">
      <c r="A73" s="19" t="s">
        <v>128</v>
      </c>
      <c r="B73" s="2" t="s">
        <v>35</v>
      </c>
      <c r="C73" s="38" t="s">
        <v>160</v>
      </c>
      <c r="D73" s="1" t="s">
        <v>280</v>
      </c>
    </row>
    <row r="74" spans="1:4" x14ac:dyDescent="0.2">
      <c r="A74" s="19" t="s">
        <v>128</v>
      </c>
      <c r="B74" s="2" t="s">
        <v>37</v>
      </c>
      <c r="C74" s="38" t="s">
        <v>162</v>
      </c>
      <c r="D74" s="1" t="s">
        <v>281</v>
      </c>
    </row>
    <row r="75" spans="1:4" x14ac:dyDescent="0.2">
      <c r="A75" s="19" t="s">
        <v>128</v>
      </c>
      <c r="B75" s="2" t="s">
        <v>39</v>
      </c>
      <c r="C75" s="38" t="s">
        <v>164</v>
      </c>
      <c r="D75" s="1" t="s">
        <v>282</v>
      </c>
    </row>
    <row r="76" spans="1:4" x14ac:dyDescent="0.2">
      <c r="A76" s="19" t="s">
        <v>128</v>
      </c>
      <c r="B76" s="2" t="s">
        <v>158</v>
      </c>
      <c r="C76" s="38" t="s">
        <v>166</v>
      </c>
      <c r="D76" s="1" t="s">
        <v>283</v>
      </c>
    </row>
    <row r="77" spans="1:4" x14ac:dyDescent="0.2">
      <c r="A77" s="19" t="s">
        <v>128</v>
      </c>
      <c r="B77" s="2" t="s">
        <v>157</v>
      </c>
      <c r="C77" s="38" t="s">
        <v>168</v>
      </c>
      <c r="D77" s="1" t="s">
        <v>284</v>
      </c>
    </row>
    <row r="78" spans="1:4" x14ac:dyDescent="0.2">
      <c r="A78" s="19" t="s">
        <v>129</v>
      </c>
      <c r="B78" s="2" t="s">
        <v>33</v>
      </c>
      <c r="C78" s="38" t="s">
        <v>170</v>
      </c>
      <c r="D78" s="1" t="s">
        <v>285</v>
      </c>
    </row>
    <row r="79" spans="1:4" x14ac:dyDescent="0.2">
      <c r="A79" s="19" t="s">
        <v>129</v>
      </c>
      <c r="B79" s="2" t="s">
        <v>35</v>
      </c>
      <c r="C79" s="38" t="s">
        <v>172</v>
      </c>
      <c r="D79" s="1" t="s">
        <v>286</v>
      </c>
    </row>
    <row r="80" spans="1:4" x14ac:dyDescent="0.2">
      <c r="A80" s="19" t="s">
        <v>129</v>
      </c>
      <c r="B80" s="2" t="s">
        <v>37</v>
      </c>
      <c r="C80" s="38" t="s">
        <v>174</v>
      </c>
      <c r="D80" s="1" t="s">
        <v>287</v>
      </c>
    </row>
    <row r="81" spans="1:4" x14ac:dyDescent="0.2">
      <c r="A81" s="19" t="s">
        <v>129</v>
      </c>
      <c r="B81" s="2" t="s">
        <v>39</v>
      </c>
      <c r="C81" s="38" t="s">
        <v>176</v>
      </c>
      <c r="D81" s="1" t="s">
        <v>288</v>
      </c>
    </row>
    <row r="82" spans="1:4" x14ac:dyDescent="0.2">
      <c r="A82" s="19" t="s">
        <v>129</v>
      </c>
      <c r="B82" s="2" t="s">
        <v>158</v>
      </c>
      <c r="C82" s="38" t="s">
        <v>178</v>
      </c>
      <c r="D82" s="1" t="s">
        <v>289</v>
      </c>
    </row>
    <row r="83" spans="1:4" x14ac:dyDescent="0.2">
      <c r="A83" s="19" t="s">
        <v>129</v>
      </c>
      <c r="B83" s="2" t="s">
        <v>157</v>
      </c>
      <c r="C83" s="38" t="s">
        <v>180</v>
      </c>
      <c r="D83" s="1" t="s">
        <v>290</v>
      </c>
    </row>
    <row r="84" spans="1:4" x14ac:dyDescent="0.2">
      <c r="A84" s="19" t="s">
        <v>130</v>
      </c>
      <c r="B84" s="2" t="s">
        <v>33</v>
      </c>
      <c r="C84" s="38" t="s">
        <v>182</v>
      </c>
      <c r="D84" s="1" t="s">
        <v>291</v>
      </c>
    </row>
    <row r="85" spans="1:4" x14ac:dyDescent="0.2">
      <c r="A85" s="19" t="s">
        <v>130</v>
      </c>
      <c r="B85" s="2" t="s">
        <v>35</v>
      </c>
      <c r="C85" s="38" t="s">
        <v>184</v>
      </c>
      <c r="D85" s="1" t="s">
        <v>292</v>
      </c>
    </row>
    <row r="86" spans="1:4" x14ac:dyDescent="0.2">
      <c r="A86" s="19" t="s">
        <v>130</v>
      </c>
      <c r="B86" s="2" t="s">
        <v>37</v>
      </c>
      <c r="C86" s="38" t="s">
        <v>186</v>
      </c>
      <c r="D86" s="1" t="s">
        <v>293</v>
      </c>
    </row>
    <row r="87" spans="1:4" x14ac:dyDescent="0.2">
      <c r="A87" s="19" t="s">
        <v>130</v>
      </c>
      <c r="B87" s="2" t="s">
        <v>39</v>
      </c>
      <c r="C87" s="38" t="s">
        <v>188</v>
      </c>
      <c r="D87" s="1" t="s">
        <v>294</v>
      </c>
    </row>
    <row r="88" spans="1:4" x14ac:dyDescent="0.2">
      <c r="A88" s="19" t="s">
        <v>130</v>
      </c>
      <c r="B88" s="2" t="s">
        <v>158</v>
      </c>
      <c r="C88" s="38" t="s">
        <v>190</v>
      </c>
      <c r="D88" s="1" t="s">
        <v>295</v>
      </c>
    </row>
    <row r="89" spans="1:4" x14ac:dyDescent="0.2">
      <c r="A89" s="19" t="s">
        <v>130</v>
      </c>
      <c r="B89" s="2" t="s">
        <v>157</v>
      </c>
      <c r="C89" s="38" t="s">
        <v>192</v>
      </c>
      <c r="D89" s="1" t="s">
        <v>296</v>
      </c>
    </row>
    <row r="90" spans="1:4" x14ac:dyDescent="0.2">
      <c r="A90" s="19" t="s">
        <v>130</v>
      </c>
      <c r="B90" s="2" t="s">
        <v>156</v>
      </c>
      <c r="C90" s="38" t="s">
        <v>194</v>
      </c>
      <c r="D90" s="1" t="s">
        <v>297</v>
      </c>
    </row>
    <row r="91" spans="1:4" x14ac:dyDescent="0.2">
      <c r="A91" s="19" t="s">
        <v>6</v>
      </c>
      <c r="B91" s="19">
        <v>18</v>
      </c>
      <c r="C91" s="38" t="s">
        <v>196</v>
      </c>
      <c r="D91" s="1" t="s">
        <v>298</v>
      </c>
    </row>
    <row r="92" spans="1:4" x14ac:dyDescent="0.2">
      <c r="A92" s="19" t="s">
        <v>6</v>
      </c>
      <c r="B92" s="19">
        <v>19</v>
      </c>
      <c r="C92" s="38" t="s">
        <v>198</v>
      </c>
      <c r="D92" s="1" t="s">
        <v>299</v>
      </c>
    </row>
    <row r="93" spans="1:4" x14ac:dyDescent="0.2">
      <c r="A93" s="19" t="s">
        <v>6</v>
      </c>
      <c r="B93" s="19">
        <v>20</v>
      </c>
      <c r="C93" s="38" t="s">
        <v>200</v>
      </c>
      <c r="D93" s="1" t="s">
        <v>300</v>
      </c>
    </row>
    <row r="94" spans="1:4" x14ac:dyDescent="0.2">
      <c r="A94" s="19" t="s">
        <v>6</v>
      </c>
      <c r="B94" s="19">
        <v>21</v>
      </c>
      <c r="C94" s="38" t="s">
        <v>202</v>
      </c>
      <c r="D94" s="1" t="s">
        <v>301</v>
      </c>
    </row>
    <row r="95" spans="1:4" x14ac:dyDescent="0.2">
      <c r="A95" s="19" t="s">
        <v>6</v>
      </c>
      <c r="B95" s="19">
        <v>22</v>
      </c>
      <c r="C95" s="38" t="s">
        <v>204</v>
      </c>
      <c r="D95" s="1" t="s">
        <v>302</v>
      </c>
    </row>
    <row r="96" spans="1:4" x14ac:dyDescent="0.2">
      <c r="A96" s="19" t="s">
        <v>6</v>
      </c>
      <c r="B96" s="19">
        <v>23</v>
      </c>
      <c r="C96" s="38" t="s">
        <v>206</v>
      </c>
      <c r="D96" s="1" t="s">
        <v>303</v>
      </c>
    </row>
    <row r="97" spans="1:4" x14ac:dyDescent="0.2">
      <c r="A97" s="19" t="s">
        <v>131</v>
      </c>
      <c r="B97" s="2" t="s">
        <v>35</v>
      </c>
      <c r="C97" s="39" t="s">
        <v>160</v>
      </c>
      <c r="D97" s="1" t="s">
        <v>304</v>
      </c>
    </row>
    <row r="98" spans="1:4" x14ac:dyDescent="0.2">
      <c r="A98" s="19" t="s">
        <v>131</v>
      </c>
      <c r="B98" s="2" t="s">
        <v>37</v>
      </c>
      <c r="C98" s="39" t="s">
        <v>162</v>
      </c>
      <c r="D98" s="1" t="s">
        <v>305</v>
      </c>
    </row>
    <row r="99" spans="1:4" x14ac:dyDescent="0.2">
      <c r="A99" s="19" t="s">
        <v>131</v>
      </c>
      <c r="B99" s="2" t="s">
        <v>39</v>
      </c>
      <c r="C99" s="39" t="s">
        <v>164</v>
      </c>
      <c r="D99" s="1" t="s">
        <v>306</v>
      </c>
    </row>
    <row r="100" spans="1:4" x14ac:dyDescent="0.2">
      <c r="A100" s="19" t="s">
        <v>131</v>
      </c>
      <c r="B100" s="2" t="s">
        <v>158</v>
      </c>
      <c r="C100" s="39" t="s">
        <v>166</v>
      </c>
      <c r="D100" s="1" t="s">
        <v>307</v>
      </c>
    </row>
    <row r="101" spans="1:4" x14ac:dyDescent="0.2">
      <c r="A101" s="19" t="s">
        <v>131</v>
      </c>
      <c r="B101" s="2" t="s">
        <v>157</v>
      </c>
      <c r="C101" s="39" t="s">
        <v>168</v>
      </c>
      <c r="D101" s="1" t="s">
        <v>308</v>
      </c>
    </row>
    <row r="102" spans="1:4" x14ac:dyDescent="0.2">
      <c r="A102" s="19" t="s">
        <v>131</v>
      </c>
      <c r="B102" s="2" t="s">
        <v>156</v>
      </c>
      <c r="C102" s="39" t="s">
        <v>170</v>
      </c>
      <c r="D102" s="1" t="s">
        <v>309</v>
      </c>
    </row>
    <row r="103" spans="1:4" x14ac:dyDescent="0.2">
      <c r="A103" s="19" t="s">
        <v>6</v>
      </c>
      <c r="B103" s="19">
        <v>24</v>
      </c>
      <c r="C103" s="39" t="s">
        <v>172</v>
      </c>
      <c r="D103" s="1" t="s">
        <v>310</v>
      </c>
    </row>
    <row r="104" spans="1:4" x14ac:dyDescent="0.2">
      <c r="A104" s="19" t="s">
        <v>6</v>
      </c>
      <c r="B104" s="19">
        <v>25</v>
      </c>
      <c r="C104" s="39" t="s">
        <v>174</v>
      </c>
      <c r="D104" s="1" t="s">
        <v>311</v>
      </c>
    </row>
    <row r="105" spans="1:4" x14ac:dyDescent="0.2">
      <c r="A105" s="19" t="s">
        <v>6</v>
      </c>
      <c r="B105" s="19">
        <v>26</v>
      </c>
      <c r="C105" s="39" t="s">
        <v>176</v>
      </c>
      <c r="D105" s="1" t="s">
        <v>312</v>
      </c>
    </row>
    <row r="106" spans="1:4" x14ac:dyDescent="0.2">
      <c r="A106" s="19" t="s">
        <v>6</v>
      </c>
      <c r="B106" s="19">
        <v>27</v>
      </c>
      <c r="C106" s="39" t="s">
        <v>178</v>
      </c>
      <c r="D106" s="1" t="s">
        <v>313</v>
      </c>
    </row>
    <row r="107" spans="1:4" x14ac:dyDescent="0.2">
      <c r="A107" s="19" t="s">
        <v>6</v>
      </c>
      <c r="B107" s="19">
        <v>28</v>
      </c>
      <c r="C107" s="39" t="s">
        <v>180</v>
      </c>
      <c r="D107" s="1" t="s">
        <v>314</v>
      </c>
    </row>
    <row r="108" spans="1:4" x14ac:dyDescent="0.2">
      <c r="A108" s="19" t="s">
        <v>6</v>
      </c>
      <c r="B108" s="19">
        <v>29</v>
      </c>
      <c r="C108" s="39" t="s">
        <v>182</v>
      </c>
      <c r="D108" s="1" t="s">
        <v>315</v>
      </c>
    </row>
    <row r="109" spans="1:4" x14ac:dyDescent="0.2">
      <c r="A109" s="19" t="s">
        <v>6</v>
      </c>
      <c r="B109" s="19">
        <v>30</v>
      </c>
      <c r="C109" s="39" t="s">
        <v>184</v>
      </c>
      <c r="D109" s="1" t="s">
        <v>316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Post PCR sample concentrations</vt:lpstr>
      <vt:lpstr>'Post PCR sample concentrations'!Print_Area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Marine Burlat</dc:creator>
  <cp:lastModifiedBy>Marine Burlat</cp:lastModifiedBy>
  <cp:lastPrinted>2023-02-21T21:45:01Z</cp:lastPrinted>
  <dcterms:created xsi:type="dcterms:W3CDTF">2023-01-04T22:46:41Z</dcterms:created>
  <dcterms:modified xsi:type="dcterms:W3CDTF">2023-02-21T22:36:40Z</dcterms:modified>
</cp:coreProperties>
</file>